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\PycharmProjects\StarbucksCapstone\causal_results\"/>
    </mc:Choice>
  </mc:AlternateContent>
  <bookViews>
    <workbookView xWindow="0" yWindow="0" windowWidth="9900" windowHeight="4635" activeTab="2"/>
  </bookViews>
  <sheets>
    <sheet name="Member Characteristics" sheetId="1" r:id="rId1"/>
    <sheet name="Assignment F Tests" sheetId="2" r:id="rId2"/>
    <sheet name="Portfolio Characteristics" sheetId="3" r:id="rId3"/>
    <sheet name="Regression Results" sheetId="4" r:id="rId4"/>
  </sheets>
  <definedNames>
    <definedName name="_xlnm._FilterDatabase" localSheetId="2" hidden="1">'Portfolio Characteristics'!$A$2:$R$12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M4" i="1" s="1"/>
  <c r="L5" i="1"/>
  <c r="M5" i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H8" i="2" a="1"/>
  <c r="H8" i="2" s="1"/>
  <c r="H7" i="2" a="1"/>
  <c r="I7" i="2" s="1"/>
  <c r="H6" i="2" a="1"/>
  <c r="H6" i="2" s="1"/>
  <c r="H5" i="2" a="1"/>
  <c r="H5" i="2" s="1"/>
  <c r="H4" i="2" a="1"/>
  <c r="H4" i="2" s="1"/>
  <c r="H3" i="2" a="1"/>
  <c r="H3" i="2" s="1"/>
  <c r="K8" i="2" l="1"/>
  <c r="J8" i="2"/>
  <c r="I8" i="2"/>
  <c r="L8" i="2"/>
  <c r="J7" i="2"/>
  <c r="L7" i="2"/>
  <c r="H7" i="2"/>
  <c r="K7" i="2"/>
  <c r="K6" i="2"/>
  <c r="J6" i="2"/>
  <c r="I6" i="2"/>
  <c r="L6" i="2"/>
  <c r="K5" i="2"/>
  <c r="J5" i="2"/>
  <c r="I5" i="2"/>
  <c r="L5" i="2"/>
  <c r="K4" i="2"/>
  <c r="J4" i="2"/>
  <c r="I4" i="2"/>
  <c r="L4" i="2"/>
  <c r="J3" i="2"/>
  <c r="I3" i="2"/>
  <c r="K3" i="2"/>
  <c r="L3" i="2"/>
</calcChain>
</file>

<file path=xl/sharedStrings.xml><?xml version="1.0" encoding="utf-8"?>
<sst xmlns="http://schemas.openxmlformats.org/spreadsheetml/2006/main" count="295" uniqueCount="124">
  <si>
    <t>age</t>
  </si>
  <si>
    <t>became_member_on</t>
  </si>
  <si>
    <t>income</t>
  </si>
  <si>
    <t>gender_F</t>
  </si>
  <si>
    <t>gender_O</t>
  </si>
  <si>
    <t>group</t>
  </si>
  <si>
    <t>mean</t>
  </si>
  <si>
    <t>control</t>
  </si>
  <si>
    <t>Female</t>
  </si>
  <si>
    <t>Male</t>
  </si>
  <si>
    <t>Offer Group</t>
  </si>
  <si>
    <t>day</t>
  </si>
  <si>
    <t>F=0.9588778026468884</t>
  </si>
  <si>
    <t>F=0.4729481139028822</t>
  </si>
  <si>
    <t>F=0.7104945776298235</t>
  </si>
  <si>
    <t>F=0.9283849530158543</t>
  </si>
  <si>
    <t>F=0.6730237952212706</t>
  </si>
  <si>
    <t>F=1.0214595343861226</t>
  </si>
  <si>
    <t>F=1.1368441073700946</t>
  </si>
  <si>
    <t>F=1.193248528614597</t>
  </si>
  <si>
    <t>F=0.9520011089051396</t>
  </si>
  <si>
    <t>F=0.4943532215488271</t>
  </si>
  <si>
    <t>F=0.275729748978471</t>
  </si>
  <si>
    <t>F=0.7654665001785863</t>
  </si>
  <si>
    <t>F=1.1375809681155564</t>
  </si>
  <si>
    <t>F=1.3297605697928696</t>
  </si>
  <si>
    <t>F=0.5497046311363277</t>
  </si>
  <si>
    <t>F=0.8624040720323551</t>
  </si>
  <si>
    <t>F=0.3268122719180392</t>
  </si>
  <si>
    <t>F=0.21449726839233213</t>
  </si>
  <si>
    <t>F=0.9031430349298027</t>
  </si>
  <si>
    <t>F=21.507409975767175</t>
  </si>
  <si>
    <t>F=0.959003391418874</t>
  </si>
  <si>
    <t>F=0.5748020414240711</t>
  </si>
  <si>
    <t>F=0.5427544268551978</t>
  </si>
  <si>
    <t>F=1.3802490976708006</t>
  </si>
  <si>
    <t>F=21.51020125089951</t>
  </si>
  <si>
    <t>F=1.0787432166396482</t>
  </si>
  <si>
    <t>F=0.6778322505746953</t>
  </si>
  <si>
    <t>F=0.7554205519530672</t>
  </si>
  <si>
    <t>F=1.1078004487876059</t>
  </si>
  <si>
    <t>F=21.504820729674236</t>
  </si>
  <si>
    <t>p-value</t>
  </si>
  <si>
    <t>Day</t>
  </si>
  <si>
    <t>P-values from F Tests on Treatment Group Assignment by Member Characteristic</t>
  </si>
  <si>
    <t>Chi-Square Tests on Treatment Group Assignment</t>
  </si>
  <si>
    <t>ae264e3637204a6fb9bb56bc8210ddfd</t>
  </si>
  <si>
    <t>4d5c57ea9a6940dd891ad53e9dbe8da0</t>
  </si>
  <si>
    <t>3f207df678b143eea3cee63160fa8bed</t>
  </si>
  <si>
    <t>9b98b8c7a33c4b65b9aebfe6a799e6d9</t>
  </si>
  <si>
    <t>0b1e1539f2cc45b7b9fa7c272da2e1d7</t>
  </si>
  <si>
    <t>2298d6c36e964ae4a3e7e9706d1fb8c2</t>
  </si>
  <si>
    <t>fafdcd668e3743c1bb461111dcafc2a4</t>
  </si>
  <si>
    <t>5a8bc65990b245e5a138643cd4eb9837</t>
  </si>
  <si>
    <t>f19421c1d4aa40978ebb69ca19b0e20d</t>
  </si>
  <si>
    <t>2906b810c7d4411798c6938adc9daaa5</t>
  </si>
  <si>
    <t>Starbucks Offer ID</t>
  </si>
  <si>
    <t>sd</t>
  </si>
  <si>
    <t>Age</t>
  </si>
  <si>
    <t>Membership Date</t>
  </si>
  <si>
    <t>Income</t>
  </si>
  <si>
    <t>Gender Non-Binary</t>
  </si>
  <si>
    <t>Day 1 Member Characteristics</t>
  </si>
  <si>
    <t>Chi-Square</t>
  </si>
  <si>
    <t>P-Value</t>
  </si>
  <si>
    <t>Mean</t>
  </si>
  <si>
    <t>SD</t>
  </si>
  <si>
    <t>Table 3: Offer characteristics</t>
  </si>
  <si>
    <t>Reward</t>
  </si>
  <si>
    <t>Marketing Channels</t>
  </si>
  <si>
    <t>Minimum Purchase</t>
  </si>
  <si>
    <t>Validity Duration</t>
  </si>
  <si>
    <t>Type</t>
  </si>
  <si>
    <t>web, email</t>
  </si>
  <si>
    <t>web, email, mobile, social</t>
  </si>
  <si>
    <t>web, email, mobile</t>
  </si>
  <si>
    <t>email, mobile, social</t>
  </si>
  <si>
    <t>Discount</t>
  </si>
  <si>
    <t>Informational</t>
  </si>
  <si>
    <t>BOGO</t>
  </si>
  <si>
    <t>B</t>
  </si>
  <si>
    <t>SE</t>
  </si>
  <si>
    <t>offered_0b1e1539f2cc45b7b9fa7c272da2e1d7</t>
  </si>
  <si>
    <t>offered_2298d6c36e964ae4a3e7e9706d1fb8c2</t>
  </si>
  <si>
    <t>offered_2906b810c7d4411798c6938adc9daaa5</t>
  </si>
  <si>
    <t>offered_3f207df678b143eea3cee63160fa8bed</t>
  </si>
  <si>
    <t>offered_4d5c57ea9a6940dd891ad53e9dbe8da0</t>
  </si>
  <si>
    <t>offered_5a8bc65990b245e5a138643cd4eb9837</t>
  </si>
  <si>
    <t>offered_9b98b8c7a33c4b65b9aebfe6a799e6d9</t>
  </si>
  <si>
    <t>offered_ae264e3637204a6fb9bb56bc8210ddfd</t>
  </si>
  <si>
    <t>offered_f19421c1d4aa40978ebb69ca19b0e20d</t>
  </si>
  <si>
    <t>offered_fafdcd668e3743c1bb461111dcafc2a4</t>
  </si>
  <si>
    <t xml:space="preserve">const                                   </t>
  </si>
  <si>
    <t>Person Effects</t>
  </si>
  <si>
    <t>No</t>
  </si>
  <si>
    <t>Time Effects</t>
  </si>
  <si>
    <t>Simple</t>
  </si>
  <si>
    <t>Yes</t>
  </si>
  <si>
    <t>Two-Way Effects</t>
  </si>
  <si>
    <t xml:space="preserve">age                                     </t>
  </si>
  <si>
    <t xml:space="preserve">became_member_on                        </t>
  </si>
  <si>
    <t xml:space="preserve">income                                  </t>
  </si>
  <si>
    <t xml:space="preserve">gender_F                                </t>
  </si>
  <si>
    <t xml:space="preserve">gender_O                                </t>
  </si>
  <si>
    <t>Covariates</t>
  </si>
  <si>
    <t>ITT Regression Results</t>
  </si>
  <si>
    <t>P</t>
  </si>
  <si>
    <t xml:space="preserve">age                                    </t>
  </si>
  <si>
    <t xml:space="preserve">became_member_on                       </t>
  </si>
  <si>
    <t xml:space="preserve">income                                 </t>
  </si>
  <si>
    <t xml:space="preserve">gender_F                               </t>
  </si>
  <si>
    <t xml:space="preserve">gender_O                               </t>
  </si>
  <si>
    <t>viewed_0b1e1539f2cc45b7b9fa7c272da2e1d7</t>
  </si>
  <si>
    <t>viewed_2298d6c36e964ae4a3e7e9706d1fb8c2</t>
  </si>
  <si>
    <t>viewed_2906b810c7d4411798c6938adc9daaa5</t>
  </si>
  <si>
    <t>viewed_3f207df678b143eea3cee63160fa8bed</t>
  </si>
  <si>
    <t>viewed_4d5c57ea9a6940dd891ad53e9dbe8da0</t>
  </si>
  <si>
    <t>viewed_5a8bc65990b245e5a138643cd4eb9837</t>
  </si>
  <si>
    <t>viewed_9b98b8c7a33c4b65b9aebfe6a799e6d9</t>
  </si>
  <si>
    <t>viewed_ae264e3637204a6fb9bb56bc8210ddfd</t>
  </si>
  <si>
    <t>viewed_f19421c1d4aa40978ebb69ca19b0e20d</t>
  </si>
  <si>
    <t>viewed_fafdcd668e3743c1bb461111dcafc2a4</t>
  </si>
  <si>
    <t>ToT Regression Results</t>
  </si>
  <si>
    <t xml:space="preserve">const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</si>
</sst>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1</xdr:col>
          <xdr:colOff>266700</xdr:colOff>
          <xdr:row>62</xdr:row>
          <xdr:rowOff>161925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89"/>
  <sheetViews>
    <sheetView workbookViewId="0">
      <selection activeCell="H22" sqref="H22"/>
    </sheetView>
  </sheetViews>
  <sheetFormatPr defaultRowHeight="15" x14ac:dyDescent="0.25"/>
  <cols>
    <col min="1" max="1" width="26.42578125" bestFit="1" customWidth="1"/>
    <col min="4" max="4" width="18.5703125" bestFit="1" customWidth="1"/>
    <col min="5" max="5" width="10.7109375" bestFit="1" customWidth="1"/>
    <col min="6" max="6" width="5.5703125" bestFit="1" customWidth="1"/>
    <col min="7" max="7" width="3" bestFit="1" customWidth="1"/>
    <col min="8" max="9" width="11.5703125" bestFit="1" customWidth="1"/>
    <col min="10" max="10" width="5.5703125" bestFit="1" customWidth="1"/>
    <col min="11" max="11" width="4.57031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5" width="4.5703125" bestFit="1" customWidth="1"/>
  </cols>
  <sheetData>
    <row r="1" spans="1:15" x14ac:dyDescent="0.25">
      <c r="A1" s="2"/>
      <c r="E1" s="9" t="s">
        <v>62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2"/>
      <c r="B2" s="2"/>
      <c r="C2" s="2"/>
      <c r="D2" s="2"/>
      <c r="E2" s="2" t="s">
        <v>10</v>
      </c>
      <c r="F2" s="10" t="s">
        <v>58</v>
      </c>
      <c r="G2" s="10"/>
      <c r="H2" s="10" t="s">
        <v>60</v>
      </c>
      <c r="I2" s="10"/>
      <c r="J2" s="10" t="s">
        <v>8</v>
      </c>
      <c r="K2" s="10"/>
      <c r="L2" s="10" t="s">
        <v>9</v>
      </c>
      <c r="M2" s="10"/>
      <c r="N2" s="10" t="s">
        <v>61</v>
      </c>
      <c r="O2" s="10"/>
    </row>
    <row r="3" spans="1:15" x14ac:dyDescent="0.25">
      <c r="A3" s="2"/>
      <c r="B3" s="2"/>
      <c r="C3" s="2"/>
      <c r="D3" s="2"/>
      <c r="E3" s="2"/>
      <c r="F3" s="2" t="s">
        <v>65</v>
      </c>
      <c r="G3" s="2" t="s">
        <v>66</v>
      </c>
      <c r="H3" s="2" t="s">
        <v>65</v>
      </c>
      <c r="I3" s="2" t="s">
        <v>66</v>
      </c>
      <c r="J3" s="2" t="s">
        <v>65</v>
      </c>
      <c r="K3" s="2" t="s">
        <v>66</v>
      </c>
      <c r="L3" s="2" t="s">
        <v>65</v>
      </c>
      <c r="M3" s="2" t="s">
        <v>66</v>
      </c>
      <c r="N3" s="2" t="s">
        <v>65</v>
      </c>
      <c r="O3" s="2" t="s">
        <v>66</v>
      </c>
    </row>
    <row r="4" spans="1:15" x14ac:dyDescent="0.25">
      <c r="A4" s="2"/>
      <c r="E4" s="2">
        <v>1</v>
      </c>
      <c r="F4" s="6">
        <v>54.83</v>
      </c>
      <c r="G4" s="6">
        <v>17.716999999999999</v>
      </c>
      <c r="H4" s="7">
        <v>65133.624000000003</v>
      </c>
      <c r="I4" s="7">
        <v>21984.47</v>
      </c>
      <c r="J4" s="5">
        <v>0.42399999999999999</v>
      </c>
      <c r="K4" s="5">
        <v>0.49399999999999999</v>
      </c>
      <c r="L4" s="5">
        <f>1-J4-N4</f>
        <v>0.56400000000000006</v>
      </c>
      <c r="M4" s="5">
        <f>SQRT(L4*(1-L4))</f>
        <v>0.4958870839213298</v>
      </c>
      <c r="N4" s="5">
        <v>1.2E-2</v>
      </c>
      <c r="O4" s="5">
        <v>0.11</v>
      </c>
    </row>
    <row r="5" spans="1:15" x14ac:dyDescent="0.25">
      <c r="A5" s="2"/>
      <c r="E5" s="2">
        <v>2</v>
      </c>
      <c r="F5" s="6">
        <v>54.381999999999998</v>
      </c>
      <c r="G5" s="6">
        <v>17.123000000000001</v>
      </c>
      <c r="H5" s="7">
        <v>65715.356</v>
      </c>
      <c r="I5" s="7">
        <v>21190.825000000001</v>
      </c>
      <c r="J5" s="5">
        <v>0.41699999999999998</v>
      </c>
      <c r="K5" s="5">
        <v>0.49299999999999999</v>
      </c>
      <c r="L5" s="5">
        <f t="shared" ref="L5:L14" si="0">1-J5-N5</f>
        <v>0.56699999999999995</v>
      </c>
      <c r="M5" s="5">
        <f t="shared" ref="M5:M14" si="1">SQRT(L5*(1-L5))</f>
        <v>0.49549066590602897</v>
      </c>
      <c r="N5" s="5">
        <v>1.6E-2</v>
      </c>
      <c r="O5" s="5">
        <v>0.125</v>
      </c>
    </row>
    <row r="6" spans="1:15" x14ac:dyDescent="0.25">
      <c r="A6" s="2"/>
      <c r="E6" s="2">
        <v>3</v>
      </c>
      <c r="F6" s="6">
        <v>53.701999999999998</v>
      </c>
      <c r="G6" s="6">
        <v>17.321000000000002</v>
      </c>
      <c r="H6" s="7">
        <v>64675.824000000001</v>
      </c>
      <c r="I6" s="7">
        <v>21492.25</v>
      </c>
      <c r="J6" s="5">
        <v>0.39700000000000002</v>
      </c>
      <c r="K6" s="5">
        <v>0.48899999999999999</v>
      </c>
      <c r="L6" s="5">
        <f t="shared" si="0"/>
        <v>0.59</v>
      </c>
      <c r="M6" s="5">
        <f t="shared" si="1"/>
        <v>0.4918333050943175</v>
      </c>
      <c r="N6" s="5">
        <v>1.2999999999999999E-2</v>
      </c>
      <c r="O6" s="5">
        <v>0.113</v>
      </c>
    </row>
    <row r="7" spans="1:15" x14ac:dyDescent="0.25">
      <c r="A7" s="2"/>
      <c r="E7" s="2">
        <v>4</v>
      </c>
      <c r="F7" s="6">
        <v>55.3</v>
      </c>
      <c r="G7" s="6">
        <v>17.774000000000001</v>
      </c>
      <c r="H7" s="7">
        <v>65225.339</v>
      </c>
      <c r="I7" s="7">
        <v>21358.968000000001</v>
      </c>
      <c r="J7" s="5">
        <v>0.40500000000000003</v>
      </c>
      <c r="K7" s="5">
        <v>0.49099999999999999</v>
      </c>
      <c r="L7" s="5">
        <f t="shared" si="0"/>
        <v>0.57699999999999996</v>
      </c>
      <c r="M7" s="5">
        <f t="shared" si="1"/>
        <v>0.4940354238311257</v>
      </c>
      <c r="N7" s="5">
        <v>1.7999999999999999E-2</v>
      </c>
      <c r="O7" s="5">
        <v>0.13300000000000001</v>
      </c>
    </row>
    <row r="8" spans="1:15" x14ac:dyDescent="0.25">
      <c r="A8" s="2"/>
      <c r="E8" s="2">
        <v>5</v>
      </c>
      <c r="F8" s="6">
        <v>53.743000000000002</v>
      </c>
      <c r="G8" s="6">
        <v>17.603999999999999</v>
      </c>
      <c r="H8" s="7">
        <v>65616.03</v>
      </c>
      <c r="I8" s="7">
        <v>21498.607</v>
      </c>
      <c r="J8" s="5">
        <v>0.40699999999999997</v>
      </c>
      <c r="K8" s="5">
        <v>0.49199999999999999</v>
      </c>
      <c r="L8" s="5">
        <f t="shared" si="0"/>
        <v>0.58299999999999996</v>
      </c>
      <c r="M8" s="5">
        <f t="shared" si="1"/>
        <v>0.49306287631497869</v>
      </c>
      <c r="N8" s="5">
        <v>0.01</v>
      </c>
      <c r="O8" s="5">
        <v>0.10100000000000001</v>
      </c>
    </row>
    <row r="9" spans="1:15" x14ac:dyDescent="0.25">
      <c r="A9" s="2"/>
      <c r="E9" s="2">
        <v>6</v>
      </c>
      <c r="F9" s="6">
        <v>54.24</v>
      </c>
      <c r="G9" s="6">
        <v>17.547000000000001</v>
      </c>
      <c r="H9" s="7">
        <v>66011.926999999996</v>
      </c>
      <c r="I9" s="7">
        <v>21404.813999999998</v>
      </c>
      <c r="J9" s="5">
        <v>0.434</v>
      </c>
      <c r="K9" s="5">
        <v>0.496</v>
      </c>
      <c r="L9" s="5">
        <f t="shared" si="0"/>
        <v>0.55500000000000005</v>
      </c>
      <c r="M9" s="5">
        <f t="shared" si="1"/>
        <v>0.49696579359147042</v>
      </c>
      <c r="N9" s="5">
        <v>1.0999999999999999E-2</v>
      </c>
      <c r="O9" s="5">
        <v>0.104</v>
      </c>
    </row>
    <row r="10" spans="1:15" x14ac:dyDescent="0.25">
      <c r="A10" s="2"/>
      <c r="E10" s="2">
        <v>7</v>
      </c>
      <c r="F10" s="6">
        <v>54.393000000000001</v>
      </c>
      <c r="G10" s="6">
        <v>17.143000000000001</v>
      </c>
      <c r="H10" s="7">
        <v>64343.284</v>
      </c>
      <c r="I10" s="7">
        <v>21811.210999999999</v>
      </c>
      <c r="J10" s="5">
        <v>0.42199999999999999</v>
      </c>
      <c r="K10" s="5">
        <v>0.49399999999999999</v>
      </c>
      <c r="L10" s="5">
        <f t="shared" si="0"/>
        <v>0.55800000000000005</v>
      </c>
      <c r="M10" s="5">
        <f t="shared" si="1"/>
        <v>0.4966246067202067</v>
      </c>
      <c r="N10" s="5">
        <v>0.02</v>
      </c>
      <c r="O10" s="5">
        <v>0.13900000000000001</v>
      </c>
    </row>
    <row r="11" spans="1:15" x14ac:dyDescent="0.25">
      <c r="A11" s="2"/>
      <c r="E11" s="2">
        <v>8</v>
      </c>
      <c r="F11" s="6">
        <v>53.643000000000001</v>
      </c>
      <c r="G11" s="6">
        <v>17.263999999999999</v>
      </c>
      <c r="H11" s="7">
        <v>66282.301000000007</v>
      </c>
      <c r="I11" s="7">
        <v>22307.516</v>
      </c>
      <c r="J11" s="5">
        <v>0.436</v>
      </c>
      <c r="K11" s="5">
        <v>0.496</v>
      </c>
      <c r="L11" s="5">
        <f t="shared" si="0"/>
        <v>0.55000000000000004</v>
      </c>
      <c r="M11" s="5">
        <f t="shared" si="1"/>
        <v>0.49749371855330998</v>
      </c>
      <c r="N11" s="5">
        <v>1.4E-2</v>
      </c>
      <c r="O11" s="5">
        <v>0.11799999999999999</v>
      </c>
    </row>
    <row r="12" spans="1:15" x14ac:dyDescent="0.25">
      <c r="A12" s="2"/>
      <c r="E12" s="2">
        <v>9</v>
      </c>
      <c r="F12" s="6">
        <v>54.633000000000003</v>
      </c>
      <c r="G12" s="6">
        <v>17.561</v>
      </c>
      <c r="H12" s="7">
        <v>65313.974999999999</v>
      </c>
      <c r="I12" s="7">
        <v>21555.483</v>
      </c>
      <c r="J12" s="5">
        <v>0.41399999999999998</v>
      </c>
      <c r="K12" s="5">
        <v>0.49299999999999999</v>
      </c>
      <c r="L12" s="5">
        <f t="shared" si="0"/>
        <v>0.57100000000000006</v>
      </c>
      <c r="M12" s="5">
        <f t="shared" si="1"/>
        <v>0.49493332884339075</v>
      </c>
      <c r="N12" s="5">
        <v>1.4999999999999999E-2</v>
      </c>
      <c r="O12" s="5">
        <v>0.12</v>
      </c>
    </row>
    <row r="13" spans="1:15" x14ac:dyDescent="0.25">
      <c r="A13" s="2"/>
      <c r="E13" s="2">
        <v>10</v>
      </c>
      <c r="F13" s="6">
        <v>54.444000000000003</v>
      </c>
      <c r="G13" s="6">
        <v>17.463000000000001</v>
      </c>
      <c r="H13" s="7">
        <v>65568.934999999998</v>
      </c>
      <c r="I13" s="7">
        <v>21624.001</v>
      </c>
      <c r="J13" s="5">
        <v>0.39300000000000002</v>
      </c>
      <c r="K13" s="5">
        <v>0.48899999999999999</v>
      </c>
      <c r="L13" s="5">
        <f t="shared" si="0"/>
        <v>0.59</v>
      </c>
      <c r="M13" s="5">
        <f t="shared" si="1"/>
        <v>0.4918333050943175</v>
      </c>
      <c r="N13" s="5">
        <v>1.7000000000000001E-2</v>
      </c>
      <c r="O13" s="5">
        <v>0.13100000000000001</v>
      </c>
    </row>
    <row r="14" spans="1:15" x14ac:dyDescent="0.25">
      <c r="A14" s="2"/>
      <c r="E14" s="2" t="s">
        <v>7</v>
      </c>
      <c r="F14" s="6">
        <v>54.567</v>
      </c>
      <c r="G14" s="6">
        <v>17.463000000000001</v>
      </c>
      <c r="H14" s="7">
        <v>65443.188000000002</v>
      </c>
      <c r="I14" s="7">
        <v>21624.001</v>
      </c>
      <c r="J14" s="5">
        <v>0.40899999999999997</v>
      </c>
      <c r="K14" s="5">
        <v>0.48899999999999999</v>
      </c>
      <c r="L14" s="5">
        <f t="shared" si="0"/>
        <v>0.57799999999999996</v>
      </c>
      <c r="M14" s="5">
        <f t="shared" si="1"/>
        <v>0.49387852757535428</v>
      </c>
      <c r="N14" s="5">
        <v>1.2999999999999999E-2</v>
      </c>
      <c r="O14" s="5">
        <v>0.13100000000000001</v>
      </c>
    </row>
    <row r="15" spans="1:15" x14ac:dyDescent="0.25">
      <c r="A15" s="1"/>
    </row>
    <row r="16" spans="1:15" x14ac:dyDescent="0.25">
      <c r="A16" s="2"/>
    </row>
    <row r="17" spans="1:13" x14ac:dyDescent="0.25">
      <c r="A17" s="2"/>
      <c r="M17" s="2"/>
    </row>
    <row r="18" spans="1:13" x14ac:dyDescent="0.25">
      <c r="A18" s="2"/>
      <c r="M18" s="2"/>
    </row>
    <row r="19" spans="1:13" x14ac:dyDescent="0.25">
      <c r="A19" s="2"/>
      <c r="M19" s="2"/>
    </row>
    <row r="20" spans="1:13" x14ac:dyDescent="0.25">
      <c r="A20" s="2" t="s">
        <v>0</v>
      </c>
      <c r="M20" s="2"/>
    </row>
    <row r="21" spans="1:13" x14ac:dyDescent="0.25">
      <c r="A21" s="2" t="s">
        <v>5</v>
      </c>
      <c r="B21" t="s">
        <v>6</v>
      </c>
      <c r="C21" t="s">
        <v>57</v>
      </c>
      <c r="M21" s="2"/>
    </row>
    <row r="22" spans="1:13" x14ac:dyDescent="0.25">
      <c r="A22" s="2">
        <v>1</v>
      </c>
      <c r="B22">
        <v>54.83</v>
      </c>
      <c r="C22">
        <v>17.716999999999999</v>
      </c>
      <c r="M22" s="2"/>
    </row>
    <row r="23" spans="1:13" x14ac:dyDescent="0.25">
      <c r="A23" s="2">
        <v>2</v>
      </c>
      <c r="B23">
        <v>54.381999999999998</v>
      </c>
      <c r="C23">
        <v>17.123000000000001</v>
      </c>
      <c r="M23" s="2"/>
    </row>
    <row r="24" spans="1:13" x14ac:dyDescent="0.25">
      <c r="A24" s="2">
        <v>3</v>
      </c>
      <c r="B24">
        <v>53.701999999999998</v>
      </c>
      <c r="C24">
        <v>17.321000000000002</v>
      </c>
      <c r="M24" s="2"/>
    </row>
    <row r="25" spans="1:13" x14ac:dyDescent="0.25">
      <c r="A25" s="2">
        <v>4</v>
      </c>
      <c r="B25">
        <v>55.3</v>
      </c>
      <c r="C25">
        <v>17.774000000000001</v>
      </c>
      <c r="M25" s="2"/>
    </row>
    <row r="26" spans="1:13" x14ac:dyDescent="0.25">
      <c r="A26" s="2">
        <v>5</v>
      </c>
      <c r="B26">
        <v>53.743000000000002</v>
      </c>
      <c r="C26">
        <v>17.603999999999999</v>
      </c>
      <c r="M26" s="2"/>
    </row>
    <row r="27" spans="1:13" x14ac:dyDescent="0.25">
      <c r="A27" s="2">
        <v>6</v>
      </c>
      <c r="B27">
        <v>54.24</v>
      </c>
      <c r="C27">
        <v>17.547000000000001</v>
      </c>
      <c r="M27" s="2"/>
    </row>
    <row r="28" spans="1:13" x14ac:dyDescent="0.25">
      <c r="A28" s="2">
        <v>7</v>
      </c>
      <c r="B28">
        <v>54.393000000000001</v>
      </c>
      <c r="C28">
        <v>17.143000000000001</v>
      </c>
      <c r="M28" s="2"/>
    </row>
    <row r="29" spans="1:13" x14ac:dyDescent="0.25">
      <c r="A29" s="2">
        <v>8</v>
      </c>
      <c r="B29">
        <v>53.643000000000001</v>
      </c>
      <c r="C29">
        <v>17.263999999999999</v>
      </c>
      <c r="M29" s="2"/>
    </row>
    <row r="30" spans="1:13" x14ac:dyDescent="0.25">
      <c r="A30" s="2">
        <v>9</v>
      </c>
      <c r="B30">
        <v>54.633000000000003</v>
      </c>
      <c r="C30">
        <v>17.561</v>
      </c>
      <c r="M30" s="1"/>
    </row>
    <row r="31" spans="1:13" x14ac:dyDescent="0.25">
      <c r="A31" s="2">
        <v>10</v>
      </c>
      <c r="B31">
        <v>54.444000000000003</v>
      </c>
      <c r="C31">
        <v>17.463000000000001</v>
      </c>
      <c r="M31" s="2"/>
    </row>
    <row r="32" spans="1:13" x14ac:dyDescent="0.25">
      <c r="A32" s="2" t="s">
        <v>7</v>
      </c>
      <c r="B32">
        <v>54.567</v>
      </c>
      <c r="C32">
        <v>17.463000000000001</v>
      </c>
      <c r="M32" s="2"/>
    </row>
    <row r="33" spans="1:13" x14ac:dyDescent="0.25">
      <c r="A33" s="1"/>
      <c r="M33" s="2"/>
    </row>
    <row r="34" spans="1:13" x14ac:dyDescent="0.25">
      <c r="A34" s="2" t="s">
        <v>1</v>
      </c>
      <c r="M34" s="2"/>
    </row>
    <row r="35" spans="1:13" x14ac:dyDescent="0.25">
      <c r="A35" s="2" t="s">
        <v>5</v>
      </c>
      <c r="B35" t="s">
        <v>6</v>
      </c>
      <c r="C35" t="s">
        <v>57</v>
      </c>
      <c r="M35" s="2"/>
    </row>
    <row r="36" spans="1:13" x14ac:dyDescent="0.25">
      <c r="A36" s="2">
        <v>1</v>
      </c>
      <c r="B36">
        <v>17222.620999999999</v>
      </c>
      <c r="C36">
        <v>406.15600000000001</v>
      </c>
      <c r="M36" s="2"/>
    </row>
    <row r="37" spans="1:13" x14ac:dyDescent="0.25">
      <c r="A37" s="2">
        <v>2</v>
      </c>
      <c r="B37">
        <v>17239.313999999998</v>
      </c>
      <c r="C37">
        <v>403.79199999999997</v>
      </c>
      <c r="M37" s="2"/>
    </row>
    <row r="38" spans="1:13" x14ac:dyDescent="0.25">
      <c r="A38" s="2">
        <v>3</v>
      </c>
      <c r="B38">
        <v>17224.182000000001</v>
      </c>
      <c r="C38">
        <v>416.84199999999998</v>
      </c>
      <c r="M38" s="2"/>
    </row>
    <row r="39" spans="1:13" x14ac:dyDescent="0.25">
      <c r="A39" s="2">
        <v>4</v>
      </c>
      <c r="B39">
        <v>17217.164000000001</v>
      </c>
      <c r="C39">
        <v>418.38400000000001</v>
      </c>
      <c r="M39" s="2"/>
    </row>
    <row r="40" spans="1:13" x14ac:dyDescent="0.25">
      <c r="A40" s="2">
        <v>5</v>
      </c>
      <c r="B40">
        <v>17225.572</v>
      </c>
      <c r="C40">
        <v>403.06400000000002</v>
      </c>
      <c r="M40" s="2"/>
    </row>
    <row r="41" spans="1:13" x14ac:dyDescent="0.25">
      <c r="A41" s="2">
        <v>6</v>
      </c>
      <c r="B41">
        <v>17226.249</v>
      </c>
      <c r="C41">
        <v>403.702</v>
      </c>
      <c r="M41" s="2"/>
    </row>
    <row r="42" spans="1:13" x14ac:dyDescent="0.25">
      <c r="A42" s="2">
        <v>7</v>
      </c>
      <c r="B42">
        <v>17213.002</v>
      </c>
      <c r="C42">
        <v>415.71</v>
      </c>
      <c r="M42" s="2"/>
    </row>
    <row r="43" spans="1:13" x14ac:dyDescent="0.25">
      <c r="A43" s="2">
        <v>8</v>
      </c>
      <c r="B43">
        <v>17212.55</v>
      </c>
      <c r="C43">
        <v>418.54399999999998</v>
      </c>
      <c r="M43" s="2"/>
    </row>
    <row r="44" spans="1:13" x14ac:dyDescent="0.25">
      <c r="A44" s="2">
        <v>9</v>
      </c>
      <c r="B44">
        <v>17218.645</v>
      </c>
      <c r="C44">
        <v>420.56400000000002</v>
      </c>
      <c r="M44" s="1"/>
    </row>
    <row r="45" spans="1:13" x14ac:dyDescent="0.25">
      <c r="A45" s="2">
        <v>10</v>
      </c>
      <c r="B45">
        <v>17212.666000000001</v>
      </c>
      <c r="C45">
        <v>417.34800000000001</v>
      </c>
      <c r="M45" s="2"/>
    </row>
    <row r="46" spans="1:13" x14ac:dyDescent="0.25">
      <c r="A46" s="2" t="s">
        <v>7</v>
      </c>
      <c r="B46">
        <v>17219.02</v>
      </c>
      <c r="C46">
        <v>417.34800000000001</v>
      </c>
      <c r="M46" s="2"/>
    </row>
    <row r="47" spans="1:13" x14ac:dyDescent="0.25">
      <c r="A47" s="1"/>
      <c r="M47" s="2"/>
    </row>
    <row r="48" spans="1:13" x14ac:dyDescent="0.25">
      <c r="A48" s="2" t="s">
        <v>2</v>
      </c>
      <c r="M48" s="2"/>
    </row>
    <row r="49" spans="1:13" x14ac:dyDescent="0.25">
      <c r="A49" s="2" t="s">
        <v>5</v>
      </c>
      <c r="B49" t="s">
        <v>6</v>
      </c>
      <c r="C49" t="s">
        <v>57</v>
      </c>
      <c r="M49" s="2"/>
    </row>
    <row r="50" spans="1:13" x14ac:dyDescent="0.25">
      <c r="A50" s="2">
        <v>1</v>
      </c>
      <c r="B50">
        <v>65133.624000000003</v>
      </c>
      <c r="C50">
        <v>21984.47</v>
      </c>
      <c r="M50" s="2"/>
    </row>
    <row r="51" spans="1:13" x14ac:dyDescent="0.25">
      <c r="A51" s="2">
        <v>2</v>
      </c>
      <c r="B51">
        <v>65715.356</v>
      </c>
      <c r="C51">
        <v>21190.825000000001</v>
      </c>
      <c r="M51" s="2"/>
    </row>
    <row r="52" spans="1:13" x14ac:dyDescent="0.25">
      <c r="A52" s="2">
        <v>3</v>
      </c>
      <c r="B52">
        <v>64675.824000000001</v>
      </c>
      <c r="C52">
        <v>21492.25</v>
      </c>
      <c r="M52" s="2"/>
    </row>
    <row r="53" spans="1:13" x14ac:dyDescent="0.25">
      <c r="A53" s="2">
        <v>4</v>
      </c>
      <c r="B53">
        <v>65225.339</v>
      </c>
      <c r="C53">
        <v>21358.968000000001</v>
      </c>
      <c r="M53" s="2"/>
    </row>
    <row r="54" spans="1:13" x14ac:dyDescent="0.25">
      <c r="A54" s="2">
        <v>5</v>
      </c>
      <c r="B54">
        <v>65616.03</v>
      </c>
      <c r="C54">
        <v>21498.607</v>
      </c>
      <c r="M54" s="2"/>
    </row>
    <row r="55" spans="1:13" x14ac:dyDescent="0.25">
      <c r="A55" s="2">
        <v>6</v>
      </c>
      <c r="B55">
        <v>66011.926999999996</v>
      </c>
      <c r="C55">
        <v>21404.813999999998</v>
      </c>
      <c r="M55" s="2"/>
    </row>
    <row r="56" spans="1:13" x14ac:dyDescent="0.25">
      <c r="A56" s="2">
        <v>7</v>
      </c>
      <c r="B56">
        <v>64343.284</v>
      </c>
      <c r="C56">
        <v>21811.210999999999</v>
      </c>
      <c r="M56" s="2"/>
    </row>
    <row r="57" spans="1:13" x14ac:dyDescent="0.25">
      <c r="A57" s="2">
        <v>8</v>
      </c>
      <c r="B57">
        <v>66282.301000000007</v>
      </c>
      <c r="C57">
        <v>22307.516</v>
      </c>
      <c r="M57" s="2"/>
    </row>
    <row r="58" spans="1:13" x14ac:dyDescent="0.25">
      <c r="A58" s="2">
        <v>9</v>
      </c>
      <c r="B58">
        <v>65313.974999999999</v>
      </c>
      <c r="C58">
        <v>21555.483</v>
      </c>
      <c r="M58" s="1"/>
    </row>
    <row r="59" spans="1:13" x14ac:dyDescent="0.25">
      <c r="A59" s="2">
        <v>10</v>
      </c>
      <c r="B59">
        <v>65568.934999999998</v>
      </c>
      <c r="C59">
        <v>21624.001</v>
      </c>
      <c r="M59" s="2"/>
    </row>
    <row r="60" spans="1:13" x14ac:dyDescent="0.25">
      <c r="A60" s="2" t="s">
        <v>7</v>
      </c>
      <c r="B60">
        <v>65443.188000000002</v>
      </c>
      <c r="C60">
        <v>21624.001</v>
      </c>
      <c r="M60" s="2"/>
    </row>
    <row r="61" spans="1:13" x14ac:dyDescent="0.25">
      <c r="A61" s="1"/>
      <c r="M61" s="2"/>
    </row>
    <row r="62" spans="1:13" x14ac:dyDescent="0.25">
      <c r="A62" s="2" t="s">
        <v>3</v>
      </c>
      <c r="M62" s="2"/>
    </row>
    <row r="63" spans="1:13" x14ac:dyDescent="0.25">
      <c r="A63" s="2" t="s">
        <v>5</v>
      </c>
      <c r="B63" t="s">
        <v>6</v>
      </c>
      <c r="C63" t="s">
        <v>57</v>
      </c>
      <c r="M63" s="2"/>
    </row>
    <row r="64" spans="1:13" x14ac:dyDescent="0.25">
      <c r="A64" s="2">
        <v>1</v>
      </c>
      <c r="B64">
        <v>0.42399999999999999</v>
      </c>
      <c r="C64">
        <v>0.49399999999999999</v>
      </c>
      <c r="M64" s="2"/>
    </row>
    <row r="65" spans="1:13" x14ac:dyDescent="0.25">
      <c r="A65" s="2">
        <v>2</v>
      </c>
      <c r="B65">
        <v>0.41699999999999998</v>
      </c>
      <c r="C65">
        <v>0.49299999999999999</v>
      </c>
      <c r="M65" s="2"/>
    </row>
    <row r="66" spans="1:13" x14ac:dyDescent="0.25">
      <c r="A66" s="2">
        <v>3</v>
      </c>
      <c r="B66">
        <v>0.39700000000000002</v>
      </c>
      <c r="C66">
        <v>0.48899999999999999</v>
      </c>
      <c r="M66" s="2"/>
    </row>
    <row r="67" spans="1:13" x14ac:dyDescent="0.25">
      <c r="A67" s="2">
        <v>4</v>
      </c>
      <c r="B67">
        <v>0.40500000000000003</v>
      </c>
      <c r="C67">
        <v>0.49099999999999999</v>
      </c>
      <c r="M67" s="2"/>
    </row>
    <row r="68" spans="1:13" x14ac:dyDescent="0.25">
      <c r="A68" s="2">
        <v>5</v>
      </c>
      <c r="B68">
        <v>0.40699999999999997</v>
      </c>
      <c r="C68">
        <v>0.49199999999999999</v>
      </c>
      <c r="M68" s="2"/>
    </row>
    <row r="69" spans="1:13" x14ac:dyDescent="0.25">
      <c r="A69" s="2">
        <v>6</v>
      </c>
      <c r="B69">
        <v>0.434</v>
      </c>
      <c r="C69">
        <v>0.496</v>
      </c>
      <c r="M69" s="2"/>
    </row>
    <row r="70" spans="1:13" x14ac:dyDescent="0.25">
      <c r="A70" s="2">
        <v>7</v>
      </c>
      <c r="B70">
        <v>0.42199999999999999</v>
      </c>
      <c r="C70">
        <v>0.49399999999999999</v>
      </c>
      <c r="M70" s="2"/>
    </row>
    <row r="71" spans="1:13" x14ac:dyDescent="0.25">
      <c r="A71" s="2">
        <v>8</v>
      </c>
      <c r="B71">
        <v>0.436</v>
      </c>
      <c r="C71">
        <v>0.496</v>
      </c>
      <c r="M71" s="2"/>
    </row>
    <row r="72" spans="1:13" x14ac:dyDescent="0.25">
      <c r="A72" s="2">
        <v>9</v>
      </c>
      <c r="B72">
        <v>0.41399999999999998</v>
      </c>
      <c r="C72">
        <v>0.49299999999999999</v>
      </c>
      <c r="M72" s="1"/>
    </row>
    <row r="73" spans="1:13" x14ac:dyDescent="0.25">
      <c r="A73" s="2">
        <v>10</v>
      </c>
      <c r="B73">
        <v>0.39300000000000002</v>
      </c>
      <c r="C73">
        <v>0.48899999999999999</v>
      </c>
      <c r="M73" s="2"/>
    </row>
    <row r="74" spans="1:13" x14ac:dyDescent="0.25">
      <c r="A74" s="2" t="s">
        <v>7</v>
      </c>
      <c r="B74">
        <v>0.40899999999999997</v>
      </c>
      <c r="C74">
        <v>0.48899999999999999</v>
      </c>
      <c r="M74" s="2"/>
    </row>
    <row r="75" spans="1:13" x14ac:dyDescent="0.25">
      <c r="A75" s="1"/>
      <c r="M75" s="2"/>
    </row>
    <row r="76" spans="1:13" x14ac:dyDescent="0.25">
      <c r="A76" s="2" t="s">
        <v>4</v>
      </c>
      <c r="M76" s="2"/>
    </row>
    <row r="77" spans="1:13" x14ac:dyDescent="0.25">
      <c r="A77" s="2" t="s">
        <v>5</v>
      </c>
      <c r="B77" t="s">
        <v>6</v>
      </c>
      <c r="C77" t="s">
        <v>57</v>
      </c>
      <c r="M77" s="2"/>
    </row>
    <row r="78" spans="1:13" x14ac:dyDescent="0.25">
      <c r="A78" s="2">
        <v>1</v>
      </c>
      <c r="B78">
        <v>1.2E-2</v>
      </c>
      <c r="C78">
        <v>0.11</v>
      </c>
      <c r="M78" s="2"/>
    </row>
    <row r="79" spans="1:13" x14ac:dyDescent="0.25">
      <c r="A79" s="2">
        <v>2</v>
      </c>
      <c r="B79">
        <v>1.6E-2</v>
      </c>
      <c r="C79">
        <v>0.125</v>
      </c>
      <c r="M79" s="2"/>
    </row>
    <row r="80" spans="1:13" x14ac:dyDescent="0.25">
      <c r="A80" s="2">
        <v>3</v>
      </c>
      <c r="B80">
        <v>1.2999999999999999E-2</v>
      </c>
      <c r="C80">
        <v>0.113</v>
      </c>
      <c r="M80" s="2"/>
    </row>
    <row r="81" spans="1:13" x14ac:dyDescent="0.25">
      <c r="A81" s="2">
        <v>4</v>
      </c>
      <c r="B81">
        <v>1.7999999999999999E-2</v>
      </c>
      <c r="C81">
        <v>0.13300000000000001</v>
      </c>
      <c r="M81" s="2"/>
    </row>
    <row r="82" spans="1:13" x14ac:dyDescent="0.25">
      <c r="A82" s="2">
        <v>5</v>
      </c>
      <c r="B82">
        <v>0.01</v>
      </c>
      <c r="C82">
        <v>0.10100000000000001</v>
      </c>
      <c r="M82" s="2"/>
    </row>
    <row r="83" spans="1:13" x14ac:dyDescent="0.25">
      <c r="A83" s="2">
        <v>6</v>
      </c>
      <c r="B83">
        <v>1.0999999999999999E-2</v>
      </c>
      <c r="C83">
        <v>0.104</v>
      </c>
      <c r="M83" s="2"/>
    </row>
    <row r="84" spans="1:13" x14ac:dyDescent="0.25">
      <c r="A84" s="2">
        <v>7</v>
      </c>
      <c r="B84">
        <v>0.02</v>
      </c>
      <c r="C84">
        <v>0.13900000000000001</v>
      </c>
      <c r="M84" s="2"/>
    </row>
    <row r="85" spans="1:13" x14ac:dyDescent="0.25">
      <c r="A85" s="2">
        <v>8</v>
      </c>
      <c r="B85">
        <v>1.4E-2</v>
      </c>
      <c r="C85">
        <v>0.11799999999999999</v>
      </c>
      <c r="M85" s="2"/>
    </row>
    <row r="86" spans="1:13" x14ac:dyDescent="0.25">
      <c r="A86" s="2">
        <v>9</v>
      </c>
      <c r="B86">
        <v>1.4999999999999999E-2</v>
      </c>
      <c r="C86">
        <v>0.12</v>
      </c>
    </row>
    <row r="87" spans="1:13" x14ac:dyDescent="0.25">
      <c r="A87" s="2">
        <v>10</v>
      </c>
      <c r="B87">
        <v>1.7000000000000001E-2</v>
      </c>
      <c r="C87">
        <v>0.13100000000000001</v>
      </c>
    </row>
    <row r="88" spans="1:13" x14ac:dyDescent="0.25">
      <c r="A88" s="2" t="s">
        <v>7</v>
      </c>
      <c r="B88">
        <v>1.2999999999999999E-2</v>
      </c>
      <c r="C88">
        <v>0.13100000000000001</v>
      </c>
    </row>
    <row r="89" spans="1:13" x14ac:dyDescent="0.25">
      <c r="A89" s="2"/>
    </row>
  </sheetData>
  <mergeCells count="6">
    <mergeCell ref="E1:O1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1</xdr:col>
                <xdr:colOff>266700</xdr:colOff>
                <xdr:row>62</xdr:row>
                <xdr:rowOff>161925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L17" sqref="L17"/>
    </sheetView>
  </sheetViews>
  <sheetFormatPr defaultRowHeight="15" x14ac:dyDescent="0.25"/>
  <cols>
    <col min="8" max="8" width="27.85546875" bestFit="1" customWidth="1"/>
    <col min="9" max="12" width="26.85546875" bestFit="1" customWidth="1"/>
  </cols>
  <sheetData>
    <row r="1" spans="1:14" x14ac:dyDescent="0.25">
      <c r="G1" s="11" t="s">
        <v>44</v>
      </c>
      <c r="H1" s="11"/>
      <c r="I1" s="11"/>
      <c r="J1" s="11"/>
      <c r="K1" s="11"/>
      <c r="L1" s="11"/>
    </row>
    <row r="2" spans="1:14" x14ac:dyDescent="0.25">
      <c r="A2" s="2" t="s">
        <v>11</v>
      </c>
      <c r="B2">
        <v>1</v>
      </c>
      <c r="G2" t="s">
        <v>43</v>
      </c>
      <c r="H2" t="s">
        <v>58</v>
      </c>
      <c r="I2" s="2" t="s">
        <v>59</v>
      </c>
      <c r="J2" s="2" t="s">
        <v>60</v>
      </c>
      <c r="K2" s="2" t="s">
        <v>8</v>
      </c>
      <c r="L2" s="2" t="s">
        <v>61</v>
      </c>
    </row>
    <row r="3" spans="1:14" x14ac:dyDescent="0.25">
      <c r="A3" s="2" t="s">
        <v>0</v>
      </c>
      <c r="B3" t="s">
        <v>12</v>
      </c>
      <c r="C3" t="s">
        <v>42</v>
      </c>
      <c r="D3">
        <v>0.47732741822985297</v>
      </c>
      <c r="G3">
        <v>1</v>
      </c>
      <c r="H3" s="4">
        <f t="array" ref="H3:L3">TRANSPOSE(D3:D7)</f>
        <v>0.47732741822985297</v>
      </c>
      <c r="I3" s="4">
        <v>0.90847318237498897</v>
      </c>
      <c r="J3" s="4">
        <v>0.71548128688026802</v>
      </c>
      <c r="K3" s="4">
        <v>0.50543133123913297</v>
      </c>
      <c r="L3" s="4">
        <v>0.75061641953290703</v>
      </c>
    </row>
    <row r="4" spans="1:14" x14ac:dyDescent="0.25">
      <c r="A4" s="2" t="s">
        <v>1</v>
      </c>
      <c r="B4" t="s">
        <v>13</v>
      </c>
      <c r="C4" t="s">
        <v>42</v>
      </c>
      <c r="D4">
        <v>0.90847318237498897</v>
      </c>
      <c r="G4">
        <v>8</v>
      </c>
      <c r="H4" s="4">
        <f t="array" ref="H4:L4">TRANSPOSE(D10:D14)</f>
        <v>0.42193772416149899</v>
      </c>
      <c r="I4" s="4">
        <v>0.32962576553272199</v>
      </c>
      <c r="J4" s="4">
        <v>0.28970757817852</v>
      </c>
      <c r="K4" s="4">
        <v>0.48360760372330802</v>
      </c>
      <c r="L4" s="4">
        <v>0.89488455288932001</v>
      </c>
    </row>
    <row r="5" spans="1:14" x14ac:dyDescent="0.25">
      <c r="A5" s="2" t="s">
        <v>2</v>
      </c>
      <c r="B5" t="s">
        <v>14</v>
      </c>
      <c r="C5" t="s">
        <v>42</v>
      </c>
      <c r="D5">
        <v>0.71548128688026802</v>
      </c>
      <c r="G5">
        <v>15</v>
      </c>
      <c r="H5" s="4">
        <f t="array" ref="H5:L5">TRANSPOSE(D17:D21)</f>
        <v>0.98656361040483398</v>
      </c>
      <c r="I5" s="4">
        <v>0.66252008506137705</v>
      </c>
      <c r="J5" s="4">
        <v>0.32909369678108202</v>
      </c>
      <c r="K5" s="4">
        <v>0.207630424841377</v>
      </c>
      <c r="L5" s="4">
        <v>0.85556807366947496</v>
      </c>
    </row>
    <row r="6" spans="1:14" x14ac:dyDescent="0.25">
      <c r="A6" s="2" t="s">
        <v>3</v>
      </c>
      <c r="B6" t="s">
        <v>15</v>
      </c>
      <c r="C6" t="s">
        <v>42</v>
      </c>
      <c r="D6">
        <v>0.50543133123913297</v>
      </c>
      <c r="G6">
        <v>18</v>
      </c>
      <c r="H6" s="4">
        <f t="array" ref="H6:L6">TRANSPOSE(D24:D28)</f>
        <v>0.568133284972273</v>
      </c>
      <c r="I6" s="4">
        <v>0.97437847094109098</v>
      </c>
      <c r="J6" s="4">
        <v>0.99509940978837497</v>
      </c>
      <c r="K6" s="4">
        <v>0.52915312116738</v>
      </c>
      <c r="L6" s="4">
        <v>2.3490807275946499E-40</v>
      </c>
    </row>
    <row r="7" spans="1:14" x14ac:dyDescent="0.25">
      <c r="A7" s="2" t="s">
        <v>4</v>
      </c>
      <c r="B7" t="s">
        <v>16</v>
      </c>
      <c r="C7" t="s">
        <v>42</v>
      </c>
      <c r="D7">
        <v>0.75061641953290703</v>
      </c>
      <c r="G7">
        <v>22</v>
      </c>
      <c r="H7" s="4">
        <f t="array" ref="H7:L7">TRANSPOSE(D31:D35)</f>
        <v>0.47721305193225699</v>
      </c>
      <c r="I7" s="4">
        <v>0.83593991613067098</v>
      </c>
      <c r="J7" s="4">
        <v>0.860816293222738</v>
      </c>
      <c r="K7" s="4">
        <v>0.18232125961986601</v>
      </c>
      <c r="L7" s="4">
        <v>2.31816096224044E-40</v>
      </c>
    </row>
    <row r="8" spans="1:14" x14ac:dyDescent="0.25">
      <c r="A8" s="1"/>
      <c r="G8">
        <v>25</v>
      </c>
      <c r="H8" s="4">
        <f t="array" ref="H8:L8">TRANSPOSE(D38:D42)</f>
        <v>0.374398441785883</v>
      </c>
      <c r="I8" s="4">
        <v>0.74617122366745403</v>
      </c>
      <c r="J8" s="4">
        <v>0.67228006830595299</v>
      </c>
      <c r="K8" s="4">
        <v>0.35156179903006102</v>
      </c>
      <c r="L8" s="4">
        <v>2.37813106953482E-40</v>
      </c>
    </row>
    <row r="9" spans="1:14" x14ac:dyDescent="0.25">
      <c r="A9" s="2" t="s">
        <v>11</v>
      </c>
      <c r="B9">
        <v>8</v>
      </c>
    </row>
    <row r="10" spans="1:14" x14ac:dyDescent="0.25">
      <c r="A10" s="2" t="s">
        <v>0</v>
      </c>
      <c r="B10" t="s">
        <v>17</v>
      </c>
      <c r="C10" t="s">
        <v>42</v>
      </c>
      <c r="D10">
        <v>0.42193772416149899</v>
      </c>
    </row>
    <row r="11" spans="1:14" x14ac:dyDescent="0.25">
      <c r="A11" s="2" t="s">
        <v>1</v>
      </c>
      <c r="B11" t="s">
        <v>18</v>
      </c>
      <c r="C11" t="s">
        <v>42</v>
      </c>
      <c r="D11">
        <v>0.32962576553272199</v>
      </c>
    </row>
    <row r="12" spans="1:14" x14ac:dyDescent="0.25">
      <c r="A12" s="2" t="s">
        <v>2</v>
      </c>
      <c r="B12" t="s">
        <v>19</v>
      </c>
      <c r="C12" t="s">
        <v>42</v>
      </c>
      <c r="D12">
        <v>0.28970757817852</v>
      </c>
    </row>
    <row r="13" spans="1:14" x14ac:dyDescent="0.25">
      <c r="A13" s="2" t="s">
        <v>3</v>
      </c>
      <c r="B13" t="s">
        <v>20</v>
      </c>
      <c r="C13" t="s">
        <v>42</v>
      </c>
      <c r="D13">
        <v>0.48360760372330802</v>
      </c>
      <c r="G13" t="s">
        <v>45</v>
      </c>
      <c r="N13" s="2"/>
    </row>
    <row r="14" spans="1:14" x14ac:dyDescent="0.25">
      <c r="A14" s="2" t="s">
        <v>4</v>
      </c>
      <c r="B14" t="s">
        <v>21</v>
      </c>
      <c r="C14" t="s">
        <v>42</v>
      </c>
      <c r="D14">
        <v>0.89488455288932001</v>
      </c>
      <c r="G14" t="s">
        <v>43</v>
      </c>
      <c r="H14" t="s">
        <v>63</v>
      </c>
      <c r="I14" t="s">
        <v>64</v>
      </c>
      <c r="N14" s="2"/>
    </row>
    <row r="15" spans="1:14" x14ac:dyDescent="0.25">
      <c r="A15" s="1"/>
      <c r="G15" s="2">
        <v>1</v>
      </c>
      <c r="H15">
        <v>7.3040000000000003</v>
      </c>
      <c r="I15">
        <v>0.60499999999999998</v>
      </c>
      <c r="N15" s="2"/>
    </row>
    <row r="16" spans="1:14" x14ac:dyDescent="0.25">
      <c r="A16" s="2" t="s">
        <v>11</v>
      </c>
      <c r="B16">
        <v>15</v>
      </c>
      <c r="G16" s="2">
        <v>8</v>
      </c>
      <c r="H16">
        <v>3.254</v>
      </c>
      <c r="I16">
        <v>0.95299999999999996</v>
      </c>
      <c r="N16" s="2"/>
    </row>
    <row r="17" spans="1:14" x14ac:dyDescent="0.25">
      <c r="A17" s="2" t="s">
        <v>0</v>
      </c>
      <c r="B17" t="s">
        <v>22</v>
      </c>
      <c r="C17" t="s">
        <v>42</v>
      </c>
      <c r="D17">
        <v>0.98656361040483398</v>
      </c>
      <c r="G17" s="2">
        <v>15</v>
      </c>
      <c r="H17">
        <v>5.0369999999999999</v>
      </c>
      <c r="I17">
        <v>0.83099999999999996</v>
      </c>
      <c r="N17" s="2"/>
    </row>
    <row r="18" spans="1:14" x14ac:dyDescent="0.25">
      <c r="A18" s="2" t="s">
        <v>1</v>
      </c>
      <c r="B18" t="s">
        <v>23</v>
      </c>
      <c r="C18" t="s">
        <v>42</v>
      </c>
      <c r="D18">
        <v>0.66252008506137705</v>
      </c>
      <c r="G18" s="2">
        <v>18</v>
      </c>
      <c r="H18">
        <v>4.0599999999999996</v>
      </c>
      <c r="I18">
        <v>0.90700000000000003</v>
      </c>
      <c r="N18" s="2"/>
    </row>
    <row r="19" spans="1:14" x14ac:dyDescent="0.25">
      <c r="A19" s="2" t="s">
        <v>2</v>
      </c>
      <c r="B19" t="s">
        <v>24</v>
      </c>
      <c r="C19" t="s">
        <v>42</v>
      </c>
      <c r="D19">
        <v>0.32909369678108202</v>
      </c>
      <c r="G19" s="2">
        <v>22</v>
      </c>
      <c r="H19">
        <v>4.617</v>
      </c>
      <c r="I19">
        <v>0.86599999999999999</v>
      </c>
      <c r="N19" s="2"/>
    </row>
    <row r="20" spans="1:14" x14ac:dyDescent="0.25">
      <c r="A20" s="2" t="s">
        <v>3</v>
      </c>
      <c r="B20" t="s">
        <v>25</v>
      </c>
      <c r="C20" t="s">
        <v>42</v>
      </c>
      <c r="D20">
        <v>0.207630424841377</v>
      </c>
      <c r="G20" s="2">
        <v>25</v>
      </c>
      <c r="H20">
        <v>8.6240000000000006</v>
      </c>
      <c r="I20">
        <v>0.47299999999999998</v>
      </c>
    </row>
    <row r="21" spans="1:14" x14ac:dyDescent="0.25">
      <c r="A21" s="2" t="s">
        <v>4</v>
      </c>
      <c r="B21" t="s">
        <v>26</v>
      </c>
      <c r="C21" t="s">
        <v>42</v>
      </c>
      <c r="D21">
        <v>0.85556807366947496</v>
      </c>
      <c r="H21" s="2"/>
    </row>
    <row r="22" spans="1:14" x14ac:dyDescent="0.25">
      <c r="A22" s="1"/>
    </row>
    <row r="23" spans="1:14" x14ac:dyDescent="0.25">
      <c r="A23" s="2" t="s">
        <v>11</v>
      </c>
      <c r="B23">
        <v>18</v>
      </c>
    </row>
    <row r="24" spans="1:14" x14ac:dyDescent="0.25">
      <c r="A24" s="2" t="s">
        <v>0</v>
      </c>
      <c r="B24" t="s">
        <v>27</v>
      </c>
      <c r="C24" t="s">
        <v>42</v>
      </c>
      <c r="D24">
        <v>0.568133284972273</v>
      </c>
    </row>
    <row r="25" spans="1:14" x14ac:dyDescent="0.25">
      <c r="A25" s="2" t="s">
        <v>1</v>
      </c>
      <c r="B25" t="s">
        <v>28</v>
      </c>
      <c r="C25" t="s">
        <v>42</v>
      </c>
      <c r="D25">
        <v>0.97437847094109098</v>
      </c>
    </row>
    <row r="26" spans="1:14" x14ac:dyDescent="0.25">
      <c r="A26" s="2" t="s">
        <v>2</v>
      </c>
      <c r="B26" t="s">
        <v>29</v>
      </c>
      <c r="C26" t="s">
        <v>42</v>
      </c>
      <c r="D26">
        <v>0.99509940978837497</v>
      </c>
    </row>
    <row r="27" spans="1:14" x14ac:dyDescent="0.25">
      <c r="A27" s="2" t="s">
        <v>3</v>
      </c>
      <c r="B27" t="s">
        <v>30</v>
      </c>
      <c r="C27" t="s">
        <v>42</v>
      </c>
      <c r="D27">
        <v>0.52915312116738</v>
      </c>
    </row>
    <row r="28" spans="1:14" x14ac:dyDescent="0.25">
      <c r="A28" s="2" t="s">
        <v>4</v>
      </c>
      <c r="B28" t="s">
        <v>31</v>
      </c>
      <c r="C28" t="s">
        <v>42</v>
      </c>
      <c r="D28" s="3">
        <v>2.3490807275946499E-40</v>
      </c>
    </row>
    <row r="29" spans="1:14" x14ac:dyDescent="0.25">
      <c r="A29" s="1"/>
    </row>
    <row r="30" spans="1:14" x14ac:dyDescent="0.25">
      <c r="A30" s="2" t="s">
        <v>11</v>
      </c>
      <c r="B30">
        <v>22</v>
      </c>
    </row>
    <row r="31" spans="1:14" x14ac:dyDescent="0.25">
      <c r="A31" s="2" t="s">
        <v>0</v>
      </c>
      <c r="B31" t="s">
        <v>32</v>
      </c>
      <c r="C31" t="s">
        <v>42</v>
      </c>
      <c r="D31">
        <v>0.47721305193225699</v>
      </c>
    </row>
    <row r="32" spans="1:14" x14ac:dyDescent="0.25">
      <c r="A32" s="2" t="s">
        <v>1</v>
      </c>
      <c r="B32" t="s">
        <v>33</v>
      </c>
      <c r="C32" t="s">
        <v>42</v>
      </c>
      <c r="D32">
        <v>0.83593991613067098</v>
      </c>
    </row>
    <row r="33" spans="1:4" x14ac:dyDescent="0.25">
      <c r="A33" s="2" t="s">
        <v>2</v>
      </c>
      <c r="B33" t="s">
        <v>34</v>
      </c>
      <c r="C33" t="s">
        <v>42</v>
      </c>
      <c r="D33">
        <v>0.860816293222738</v>
      </c>
    </row>
    <row r="34" spans="1:4" x14ac:dyDescent="0.25">
      <c r="A34" s="2" t="s">
        <v>3</v>
      </c>
      <c r="B34" t="s">
        <v>35</v>
      </c>
      <c r="C34" t="s">
        <v>42</v>
      </c>
      <c r="D34">
        <v>0.18232125961986601</v>
      </c>
    </row>
    <row r="35" spans="1:4" x14ac:dyDescent="0.25">
      <c r="A35" s="2" t="s">
        <v>4</v>
      </c>
      <c r="B35" t="s">
        <v>36</v>
      </c>
      <c r="C35" t="s">
        <v>42</v>
      </c>
      <c r="D35" s="3">
        <v>2.31816096224044E-40</v>
      </c>
    </row>
    <row r="36" spans="1:4" x14ac:dyDescent="0.25">
      <c r="A36" s="1"/>
    </row>
    <row r="37" spans="1:4" x14ac:dyDescent="0.25">
      <c r="A37" s="2" t="s">
        <v>11</v>
      </c>
      <c r="B37">
        <v>25</v>
      </c>
    </row>
    <row r="38" spans="1:4" x14ac:dyDescent="0.25">
      <c r="A38" s="2" t="s">
        <v>0</v>
      </c>
      <c r="B38" t="s">
        <v>37</v>
      </c>
      <c r="C38" t="s">
        <v>42</v>
      </c>
      <c r="D38">
        <v>0.374398441785883</v>
      </c>
    </row>
    <row r="39" spans="1:4" x14ac:dyDescent="0.25">
      <c r="A39" s="2" t="s">
        <v>1</v>
      </c>
      <c r="B39" t="s">
        <v>38</v>
      </c>
      <c r="C39" t="s">
        <v>42</v>
      </c>
      <c r="D39">
        <v>0.74617122366745403</v>
      </c>
    </row>
    <row r="40" spans="1:4" x14ac:dyDescent="0.25">
      <c r="A40" s="2" t="s">
        <v>2</v>
      </c>
      <c r="B40" t="s">
        <v>39</v>
      </c>
      <c r="C40" t="s">
        <v>42</v>
      </c>
      <c r="D40">
        <v>0.67228006830595299</v>
      </c>
    </row>
    <row r="41" spans="1:4" x14ac:dyDescent="0.25">
      <c r="A41" s="2" t="s">
        <v>3</v>
      </c>
      <c r="B41" t="s">
        <v>40</v>
      </c>
      <c r="C41" t="s">
        <v>42</v>
      </c>
      <c r="D41">
        <v>0.35156179903006102</v>
      </c>
    </row>
    <row r="42" spans="1:4" x14ac:dyDescent="0.25">
      <c r="A42" s="2" t="s">
        <v>4</v>
      </c>
      <c r="B42" t="s">
        <v>41</v>
      </c>
      <c r="C42" t="s">
        <v>42</v>
      </c>
      <c r="D42" s="3">
        <v>2.37813106953482E-40</v>
      </c>
    </row>
  </sheetData>
  <mergeCells count="1">
    <mergeCell ref="G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H25" sqref="H25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8.85546875" bestFit="1" customWidth="1"/>
    <col min="4" max="4" width="9" bestFit="1" customWidth="1"/>
    <col min="5" max="5" width="8.5703125" bestFit="1" customWidth="1"/>
    <col min="6" max="6" width="13.28515625" bestFit="1" customWidth="1"/>
    <col min="7" max="7" width="35.140625" bestFit="1" customWidth="1"/>
    <col min="13" max="13" width="13.85546875" bestFit="1" customWidth="1"/>
    <col min="14" max="14" width="13.28515625" bestFit="1" customWidth="1"/>
    <col min="15" max="15" width="10" bestFit="1" customWidth="1"/>
    <col min="16" max="16" width="20.5703125" bestFit="1" customWidth="1"/>
    <col min="17" max="17" width="18.42578125" bestFit="1" customWidth="1"/>
    <col min="18" max="18" width="24.5703125" bestFit="1" customWidth="1"/>
    <col min="19" max="19" width="35.140625" bestFit="1" customWidth="1"/>
  </cols>
  <sheetData>
    <row r="1" spans="1:19" ht="15.75" x14ac:dyDescent="0.25">
      <c r="A1" s="8" t="s">
        <v>67</v>
      </c>
      <c r="M1" s="8" t="s">
        <v>67</v>
      </c>
    </row>
    <row r="2" spans="1:19" x14ac:dyDescent="0.25">
      <c r="A2" t="s">
        <v>10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56</v>
      </c>
      <c r="M2" t="s">
        <v>10</v>
      </c>
      <c r="N2" t="s">
        <v>72</v>
      </c>
      <c r="O2" t="s">
        <v>68</v>
      </c>
      <c r="P2" t="s">
        <v>70</v>
      </c>
      <c r="Q2" t="s">
        <v>71</v>
      </c>
      <c r="R2" t="s">
        <v>69</v>
      </c>
      <c r="S2" t="s">
        <v>56</v>
      </c>
    </row>
    <row r="3" spans="1:19" x14ac:dyDescent="0.25">
      <c r="A3">
        <v>1</v>
      </c>
      <c r="B3" s="7">
        <v>5</v>
      </c>
      <c r="C3" t="s">
        <v>73</v>
      </c>
      <c r="D3" s="7">
        <v>20</v>
      </c>
      <c r="E3">
        <v>10</v>
      </c>
      <c r="F3" t="s">
        <v>77</v>
      </c>
      <c r="G3" t="s">
        <v>50</v>
      </c>
      <c r="M3">
        <v>1</v>
      </c>
      <c r="N3" t="s">
        <v>77</v>
      </c>
      <c r="O3" s="7">
        <v>5</v>
      </c>
      <c r="P3" s="7">
        <v>20</v>
      </c>
      <c r="Q3">
        <v>10</v>
      </c>
      <c r="R3" t="s">
        <v>73</v>
      </c>
      <c r="S3" t="s">
        <v>50</v>
      </c>
    </row>
    <row r="4" spans="1:19" x14ac:dyDescent="0.25">
      <c r="A4">
        <v>2</v>
      </c>
      <c r="B4" s="7">
        <v>3</v>
      </c>
      <c r="C4" t="s">
        <v>74</v>
      </c>
      <c r="D4" s="7">
        <v>7</v>
      </c>
      <c r="E4">
        <v>7</v>
      </c>
      <c r="F4" t="s">
        <v>77</v>
      </c>
      <c r="G4" t="s">
        <v>51</v>
      </c>
      <c r="M4">
        <v>2</v>
      </c>
      <c r="N4" t="s">
        <v>77</v>
      </c>
      <c r="O4" s="7">
        <v>3</v>
      </c>
      <c r="P4" s="7">
        <v>7</v>
      </c>
      <c r="Q4">
        <v>7</v>
      </c>
      <c r="R4" t="s">
        <v>74</v>
      </c>
      <c r="S4" t="s">
        <v>51</v>
      </c>
    </row>
    <row r="5" spans="1:19" x14ac:dyDescent="0.25">
      <c r="A5">
        <v>3</v>
      </c>
      <c r="B5" s="7">
        <v>2</v>
      </c>
      <c r="C5" t="s">
        <v>75</v>
      </c>
      <c r="D5" s="7">
        <v>10</v>
      </c>
      <c r="E5">
        <v>7</v>
      </c>
      <c r="F5" t="s">
        <v>77</v>
      </c>
      <c r="G5" t="s">
        <v>55</v>
      </c>
      <c r="M5">
        <v>3</v>
      </c>
      <c r="N5" t="s">
        <v>77</v>
      </c>
      <c r="O5" s="7">
        <v>2</v>
      </c>
      <c r="P5" s="7">
        <v>10</v>
      </c>
      <c r="Q5">
        <v>7</v>
      </c>
      <c r="R5" t="s">
        <v>75</v>
      </c>
      <c r="S5" t="s">
        <v>55</v>
      </c>
    </row>
    <row r="6" spans="1:19" x14ac:dyDescent="0.25">
      <c r="A6">
        <v>4</v>
      </c>
      <c r="B6" s="7">
        <v>0</v>
      </c>
      <c r="C6" t="s">
        <v>75</v>
      </c>
      <c r="D6" s="7">
        <v>0</v>
      </c>
      <c r="E6">
        <v>4</v>
      </c>
      <c r="F6" t="s">
        <v>78</v>
      </c>
      <c r="G6" t="s">
        <v>48</v>
      </c>
      <c r="M6">
        <v>4</v>
      </c>
      <c r="N6" t="s">
        <v>78</v>
      </c>
      <c r="O6" s="7">
        <v>0</v>
      </c>
      <c r="P6" s="7">
        <v>0</v>
      </c>
      <c r="Q6">
        <v>4</v>
      </c>
      <c r="R6" t="s">
        <v>75</v>
      </c>
      <c r="S6" t="s">
        <v>48</v>
      </c>
    </row>
    <row r="7" spans="1:19" x14ac:dyDescent="0.25">
      <c r="A7">
        <v>5</v>
      </c>
      <c r="B7" s="7">
        <v>10</v>
      </c>
      <c r="C7" t="s">
        <v>74</v>
      </c>
      <c r="D7" s="7">
        <v>10</v>
      </c>
      <c r="E7">
        <v>5</v>
      </c>
      <c r="F7" t="s">
        <v>79</v>
      </c>
      <c r="G7" t="s">
        <v>47</v>
      </c>
      <c r="M7">
        <v>5</v>
      </c>
      <c r="N7" t="s">
        <v>79</v>
      </c>
      <c r="O7" s="7">
        <v>10</v>
      </c>
      <c r="P7" s="7">
        <v>10</v>
      </c>
      <c r="Q7">
        <v>5</v>
      </c>
      <c r="R7" t="s">
        <v>74</v>
      </c>
      <c r="S7" t="s">
        <v>47</v>
      </c>
    </row>
    <row r="8" spans="1:19" x14ac:dyDescent="0.25">
      <c r="A8">
        <v>6</v>
      </c>
      <c r="B8" s="7">
        <v>0</v>
      </c>
      <c r="C8" t="s">
        <v>76</v>
      </c>
      <c r="D8" s="7">
        <v>0</v>
      </c>
      <c r="E8">
        <v>3</v>
      </c>
      <c r="F8" t="s">
        <v>78</v>
      </c>
      <c r="G8" t="s">
        <v>53</v>
      </c>
      <c r="M8">
        <v>6</v>
      </c>
      <c r="N8" t="s">
        <v>78</v>
      </c>
      <c r="O8" s="7">
        <v>0</v>
      </c>
      <c r="P8" s="7">
        <v>0</v>
      </c>
      <c r="Q8">
        <v>3</v>
      </c>
      <c r="R8" t="s">
        <v>76</v>
      </c>
      <c r="S8" t="s">
        <v>53</v>
      </c>
    </row>
    <row r="9" spans="1:19" x14ac:dyDescent="0.25">
      <c r="A9">
        <v>7</v>
      </c>
      <c r="B9" s="7">
        <v>5</v>
      </c>
      <c r="C9" t="s">
        <v>75</v>
      </c>
      <c r="D9" s="7">
        <v>5</v>
      </c>
      <c r="E9">
        <v>7</v>
      </c>
      <c r="F9" t="s">
        <v>79</v>
      </c>
      <c r="G9" t="s">
        <v>49</v>
      </c>
      <c r="M9">
        <v>7</v>
      </c>
      <c r="N9" t="s">
        <v>79</v>
      </c>
      <c r="O9" s="7">
        <v>5</v>
      </c>
      <c r="P9" s="7">
        <v>5</v>
      </c>
      <c r="Q9">
        <v>7</v>
      </c>
      <c r="R9" t="s">
        <v>75</v>
      </c>
      <c r="S9" t="s">
        <v>49</v>
      </c>
    </row>
    <row r="10" spans="1:19" x14ac:dyDescent="0.25">
      <c r="A10">
        <v>8</v>
      </c>
      <c r="B10" s="7">
        <v>10</v>
      </c>
      <c r="C10" t="s">
        <v>76</v>
      </c>
      <c r="D10" s="7">
        <v>10</v>
      </c>
      <c r="E10">
        <v>7</v>
      </c>
      <c r="F10" t="s">
        <v>79</v>
      </c>
      <c r="G10" t="s">
        <v>46</v>
      </c>
      <c r="M10">
        <v>8</v>
      </c>
      <c r="N10" t="s">
        <v>79</v>
      </c>
      <c r="O10" s="7">
        <v>10</v>
      </c>
      <c r="P10" s="7">
        <v>10</v>
      </c>
      <c r="Q10">
        <v>7</v>
      </c>
      <c r="R10" t="s">
        <v>76</v>
      </c>
      <c r="S10" t="s">
        <v>46</v>
      </c>
    </row>
    <row r="11" spans="1:19" x14ac:dyDescent="0.25">
      <c r="A11">
        <v>9</v>
      </c>
      <c r="B11" s="7">
        <v>5</v>
      </c>
      <c r="C11" t="s">
        <v>74</v>
      </c>
      <c r="D11" s="7">
        <v>5</v>
      </c>
      <c r="E11">
        <v>5</v>
      </c>
      <c r="F11" t="s">
        <v>79</v>
      </c>
      <c r="G11" t="s">
        <v>54</v>
      </c>
      <c r="M11">
        <v>9</v>
      </c>
      <c r="N11" t="s">
        <v>79</v>
      </c>
      <c r="O11" s="7">
        <v>5</v>
      </c>
      <c r="P11" s="7">
        <v>5</v>
      </c>
      <c r="Q11">
        <v>5</v>
      </c>
      <c r="R11" t="s">
        <v>74</v>
      </c>
      <c r="S11" t="s">
        <v>54</v>
      </c>
    </row>
    <row r="12" spans="1:19" x14ac:dyDescent="0.25">
      <c r="A12">
        <v>10</v>
      </c>
      <c r="B12" s="7">
        <v>2</v>
      </c>
      <c r="C12" t="s">
        <v>74</v>
      </c>
      <c r="D12" s="7">
        <v>10</v>
      </c>
      <c r="E12">
        <v>10</v>
      </c>
      <c r="F12" t="s">
        <v>77</v>
      </c>
      <c r="G12" t="s">
        <v>52</v>
      </c>
      <c r="M12">
        <v>10</v>
      </c>
      <c r="N12" t="s">
        <v>77</v>
      </c>
      <c r="O12" s="7">
        <v>2</v>
      </c>
      <c r="P12" s="7">
        <v>10</v>
      </c>
      <c r="Q12">
        <v>10</v>
      </c>
      <c r="R12" t="s">
        <v>74</v>
      </c>
      <c r="S12" t="s">
        <v>52</v>
      </c>
    </row>
    <row r="20" spans="2:4" x14ac:dyDescent="0.25">
      <c r="B20" s="7"/>
      <c r="D20" s="7"/>
    </row>
    <row r="21" spans="2:4" x14ac:dyDescent="0.25">
      <c r="B21" s="7"/>
      <c r="D21" s="7"/>
    </row>
    <row r="22" spans="2:4" x14ac:dyDescent="0.25">
      <c r="B22" s="7"/>
      <c r="D22" s="7"/>
    </row>
    <row r="23" spans="2:4" x14ac:dyDescent="0.25">
      <c r="B23" s="7"/>
      <c r="D23" s="7"/>
    </row>
    <row r="24" spans="2:4" x14ac:dyDescent="0.25">
      <c r="B24" s="7"/>
      <c r="D24" s="7"/>
    </row>
    <row r="25" spans="2:4" x14ac:dyDescent="0.25">
      <c r="B25" s="7"/>
      <c r="D25" s="7"/>
    </row>
    <row r="26" spans="2:4" x14ac:dyDescent="0.25">
      <c r="B26" s="7"/>
      <c r="D26" s="7"/>
    </row>
    <row r="27" spans="2:4" x14ac:dyDescent="0.25">
      <c r="B27" s="7"/>
      <c r="D27" s="7"/>
    </row>
    <row r="28" spans="2:4" x14ac:dyDescent="0.25">
      <c r="B28" s="7"/>
      <c r="D28" s="7"/>
    </row>
    <row r="29" spans="2:4" x14ac:dyDescent="0.25">
      <c r="B29" s="7"/>
      <c r="D29" s="7"/>
    </row>
  </sheetData>
  <autoFilter ref="A2:R12">
    <sortState ref="A2:P11">
      <sortCondition ref="A1:A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E1" workbookViewId="0">
      <selection activeCell="I30" sqref="I30"/>
    </sheetView>
  </sheetViews>
  <sheetFormatPr defaultRowHeight="15" x14ac:dyDescent="0.25"/>
  <cols>
    <col min="1" max="1" width="43.140625" bestFit="1" customWidth="1"/>
    <col min="2" max="3" width="7" bestFit="1" customWidth="1"/>
    <col min="4" max="4" width="7" customWidth="1"/>
  </cols>
  <sheetData>
    <row r="1" spans="1:16" x14ac:dyDescent="0.25">
      <c r="A1" t="s">
        <v>105</v>
      </c>
    </row>
    <row r="3" spans="1:16" x14ac:dyDescent="0.25">
      <c r="B3" s="12" t="s">
        <v>96</v>
      </c>
      <c r="C3" s="12"/>
      <c r="D3" s="12"/>
      <c r="E3" s="12" t="s">
        <v>93</v>
      </c>
      <c r="F3" s="12"/>
      <c r="G3" s="12"/>
      <c r="H3" s="12" t="s">
        <v>95</v>
      </c>
      <c r="I3" s="12"/>
      <c r="J3" s="12"/>
      <c r="K3" s="12" t="s">
        <v>98</v>
      </c>
      <c r="L3" s="12"/>
      <c r="M3" s="12"/>
      <c r="N3" s="12" t="s">
        <v>104</v>
      </c>
      <c r="O3" s="12"/>
      <c r="P3" s="12"/>
    </row>
    <row r="4" spans="1:16" x14ac:dyDescent="0.25">
      <c r="B4" t="s">
        <v>80</v>
      </c>
      <c r="C4" t="s">
        <v>81</v>
      </c>
      <c r="D4" t="s">
        <v>106</v>
      </c>
      <c r="E4" t="s">
        <v>80</v>
      </c>
      <c r="F4" t="s">
        <v>81</v>
      </c>
      <c r="G4" t="s">
        <v>106</v>
      </c>
      <c r="H4" t="s">
        <v>80</v>
      </c>
      <c r="I4" t="s">
        <v>81</v>
      </c>
      <c r="J4" t="s">
        <v>106</v>
      </c>
      <c r="K4" t="s">
        <v>80</v>
      </c>
      <c r="L4" t="s">
        <v>81</v>
      </c>
      <c r="M4" t="s">
        <v>106</v>
      </c>
      <c r="N4" t="s">
        <v>80</v>
      </c>
      <c r="O4" t="s">
        <v>81</v>
      </c>
      <c r="P4" t="s">
        <v>106</v>
      </c>
    </row>
    <row r="5" spans="1:16" x14ac:dyDescent="0.25">
      <c r="A5" t="s">
        <v>82</v>
      </c>
      <c r="B5" s="5">
        <v>1.5046999999999999</v>
      </c>
      <c r="C5" s="5">
        <v>0.1021</v>
      </c>
      <c r="D5" s="5">
        <v>0</v>
      </c>
      <c r="E5" s="5">
        <v>1.6977</v>
      </c>
      <c r="F5" s="5">
        <v>0.1699</v>
      </c>
      <c r="G5" s="5">
        <v>0</v>
      </c>
      <c r="H5" s="5">
        <v>0.79679999999999995</v>
      </c>
      <c r="I5" s="5">
        <v>0.1089</v>
      </c>
      <c r="J5" s="5">
        <v>0</v>
      </c>
      <c r="K5" s="5">
        <v>0.71360000000000001</v>
      </c>
      <c r="L5" s="5">
        <v>0.1893</v>
      </c>
      <c r="M5" s="5">
        <v>2.0000000000000001E-4</v>
      </c>
      <c r="N5" s="5">
        <v>1.6596</v>
      </c>
      <c r="O5" s="5">
        <v>0.1149</v>
      </c>
      <c r="P5" s="5">
        <v>0</v>
      </c>
    </row>
    <row r="6" spans="1:16" x14ac:dyDescent="0.25">
      <c r="A6" t="s">
        <v>83</v>
      </c>
      <c r="B6" s="5">
        <v>3.0619000000000001</v>
      </c>
      <c r="C6" s="5">
        <v>0.1434</v>
      </c>
      <c r="D6" s="5">
        <v>0</v>
      </c>
      <c r="E6" s="5">
        <v>3.5331999999999999</v>
      </c>
      <c r="F6" s="5">
        <v>0.19409999999999999</v>
      </c>
      <c r="G6" s="5">
        <v>0</v>
      </c>
      <c r="H6" s="5">
        <v>2.3384999999999998</v>
      </c>
      <c r="I6" s="5">
        <v>0.14219999999999999</v>
      </c>
      <c r="J6" s="5">
        <v>0</v>
      </c>
      <c r="K6" s="5">
        <v>2.5325000000000002</v>
      </c>
      <c r="L6" s="5">
        <v>0.20180000000000001</v>
      </c>
      <c r="M6" s="5">
        <v>0</v>
      </c>
      <c r="N6" s="5">
        <v>3.4500999999999999</v>
      </c>
      <c r="O6" s="5">
        <v>0.1605</v>
      </c>
      <c r="P6" s="5">
        <v>0</v>
      </c>
    </row>
    <row r="7" spans="1:16" x14ac:dyDescent="0.25">
      <c r="A7" t="s">
        <v>84</v>
      </c>
      <c r="B7" s="5">
        <v>2.1840999999999999</v>
      </c>
      <c r="C7" s="5">
        <v>0.13389999999999999</v>
      </c>
      <c r="D7" s="5">
        <v>0</v>
      </c>
      <c r="E7" s="5">
        <v>2.6156000000000001</v>
      </c>
      <c r="F7" s="5">
        <v>0.19020000000000001</v>
      </c>
      <c r="G7" s="5">
        <v>0</v>
      </c>
      <c r="H7" s="5">
        <v>1.472</v>
      </c>
      <c r="I7" s="5">
        <v>0.1336</v>
      </c>
      <c r="J7" s="5">
        <v>0</v>
      </c>
      <c r="K7" s="5">
        <v>1.6256999999999999</v>
      </c>
      <c r="L7" s="5">
        <v>0.1978</v>
      </c>
      <c r="M7" s="5">
        <v>0</v>
      </c>
      <c r="N7" s="5">
        <v>2.4645999999999999</v>
      </c>
      <c r="O7" s="5">
        <v>0.15210000000000001</v>
      </c>
      <c r="P7" s="5">
        <v>0</v>
      </c>
    </row>
    <row r="8" spans="1:16" x14ac:dyDescent="0.25">
      <c r="A8" t="s">
        <v>85</v>
      </c>
      <c r="B8" s="5">
        <v>1.2366999999999999</v>
      </c>
      <c r="C8" s="5">
        <v>9.2399999999999996E-2</v>
      </c>
      <c r="D8" s="5">
        <v>0</v>
      </c>
      <c r="E8" s="5">
        <v>1.7584</v>
      </c>
      <c r="F8" s="5">
        <v>0.1542</v>
      </c>
      <c r="G8" s="5">
        <v>0</v>
      </c>
      <c r="H8" s="5">
        <v>0.53380000000000005</v>
      </c>
      <c r="I8" s="5">
        <v>9.7900000000000001E-2</v>
      </c>
      <c r="J8" s="5">
        <v>0</v>
      </c>
      <c r="K8" s="5">
        <v>0.7802</v>
      </c>
      <c r="L8" s="5">
        <v>0.1694</v>
      </c>
      <c r="M8" s="5">
        <v>0</v>
      </c>
      <c r="N8" s="5">
        <v>1.3742000000000001</v>
      </c>
      <c r="O8" s="5">
        <v>0.1053</v>
      </c>
      <c r="P8" s="5">
        <v>0</v>
      </c>
    </row>
    <row r="9" spans="1:16" x14ac:dyDescent="0.25">
      <c r="A9" t="s">
        <v>86</v>
      </c>
      <c r="B9" s="5">
        <v>2.1185</v>
      </c>
      <c r="C9" s="5">
        <v>0.13009999999999999</v>
      </c>
      <c r="D9" s="5">
        <v>0</v>
      </c>
      <c r="E9" s="5">
        <v>2.5834999999999999</v>
      </c>
      <c r="F9" s="5">
        <v>0.18659999999999999</v>
      </c>
      <c r="G9" s="5">
        <v>0</v>
      </c>
      <c r="H9" s="5">
        <v>1.3984000000000001</v>
      </c>
      <c r="I9" s="5">
        <v>0.1323</v>
      </c>
      <c r="J9" s="5">
        <v>0</v>
      </c>
      <c r="K9" s="5">
        <v>1.5842000000000001</v>
      </c>
      <c r="L9" s="5">
        <v>0.19869999999999999</v>
      </c>
      <c r="M9" s="5">
        <v>0</v>
      </c>
      <c r="N9" s="5">
        <v>2.3105000000000002</v>
      </c>
      <c r="O9" s="5">
        <v>0.14530000000000001</v>
      </c>
      <c r="P9" s="5">
        <v>0</v>
      </c>
    </row>
    <row r="10" spans="1:16" x14ac:dyDescent="0.25">
      <c r="A10" t="s">
        <v>87</v>
      </c>
      <c r="B10" s="5">
        <v>1.4312</v>
      </c>
      <c r="C10" s="5">
        <v>8.9099999999999999E-2</v>
      </c>
      <c r="D10" s="5">
        <v>0</v>
      </c>
      <c r="E10" s="5">
        <v>1.8474999999999999</v>
      </c>
      <c r="F10" s="5">
        <v>0.13969999999999999</v>
      </c>
      <c r="G10" s="5">
        <v>0</v>
      </c>
      <c r="H10" s="5">
        <v>0.72360000000000002</v>
      </c>
      <c r="I10" s="5">
        <v>9.5699999999999993E-2</v>
      </c>
      <c r="J10" s="5">
        <v>0</v>
      </c>
      <c r="K10" s="5">
        <v>0.86529999999999996</v>
      </c>
      <c r="L10" s="5">
        <v>0.15390000000000001</v>
      </c>
      <c r="M10" s="5">
        <v>0</v>
      </c>
      <c r="N10" s="5">
        <v>1.5763</v>
      </c>
      <c r="O10" s="5">
        <v>0.1017</v>
      </c>
      <c r="P10" s="5">
        <v>0</v>
      </c>
    </row>
    <row r="11" spans="1:16" x14ac:dyDescent="0.25">
      <c r="A11" t="s">
        <v>88</v>
      </c>
      <c r="B11" s="5">
        <v>1.754</v>
      </c>
      <c r="C11" s="5">
        <v>0.1118</v>
      </c>
      <c r="D11" s="5">
        <v>0</v>
      </c>
      <c r="E11" s="5">
        <v>2.16</v>
      </c>
      <c r="F11" s="5">
        <v>0.16500000000000001</v>
      </c>
      <c r="G11" s="5">
        <v>0</v>
      </c>
      <c r="H11" s="5">
        <v>1.0387</v>
      </c>
      <c r="I11" s="5">
        <v>0.1148</v>
      </c>
      <c r="J11" s="5">
        <v>0</v>
      </c>
      <c r="K11" s="5">
        <v>1.1698</v>
      </c>
      <c r="L11" s="5">
        <v>0.1794</v>
      </c>
      <c r="M11" s="5">
        <v>0</v>
      </c>
      <c r="N11" s="5">
        <v>1.9769000000000001</v>
      </c>
      <c r="O11" s="5">
        <v>0.12509999999999999</v>
      </c>
      <c r="P11" s="5">
        <v>0</v>
      </c>
    </row>
    <row r="12" spans="1:16" x14ac:dyDescent="0.25">
      <c r="A12" t="s">
        <v>89</v>
      </c>
      <c r="B12" s="5">
        <v>2.3331</v>
      </c>
      <c r="C12" s="5">
        <v>0.13400000000000001</v>
      </c>
      <c r="D12" s="5">
        <v>0</v>
      </c>
      <c r="E12" s="5">
        <v>2.6551</v>
      </c>
      <c r="F12" s="5">
        <v>0.18060000000000001</v>
      </c>
      <c r="G12" s="5">
        <v>0</v>
      </c>
      <c r="H12" s="5">
        <v>1.6303000000000001</v>
      </c>
      <c r="I12" s="5">
        <v>0.13519999999999999</v>
      </c>
      <c r="J12" s="5">
        <v>0</v>
      </c>
      <c r="K12" s="5">
        <v>1.6787000000000001</v>
      </c>
      <c r="L12" s="5">
        <v>0.18890000000000001</v>
      </c>
      <c r="M12" s="5">
        <v>0</v>
      </c>
      <c r="N12" s="5">
        <v>2.5861000000000001</v>
      </c>
      <c r="O12" s="5">
        <v>0.1522</v>
      </c>
      <c r="P12" s="5">
        <v>0</v>
      </c>
    </row>
    <row r="13" spans="1:16" x14ac:dyDescent="0.25">
      <c r="A13" t="s">
        <v>90</v>
      </c>
      <c r="B13" s="5">
        <v>2.4836999999999998</v>
      </c>
      <c r="C13" s="5">
        <v>0.17130000000000001</v>
      </c>
      <c r="D13" s="5">
        <v>0</v>
      </c>
      <c r="E13" s="5">
        <v>2.9426999999999999</v>
      </c>
      <c r="F13" s="5">
        <v>0.252</v>
      </c>
      <c r="G13" s="5">
        <v>0</v>
      </c>
      <c r="H13" s="5">
        <v>1.7737000000000001</v>
      </c>
      <c r="I13" s="5">
        <v>0.16569999999999999</v>
      </c>
      <c r="J13" s="5">
        <v>0</v>
      </c>
      <c r="K13" s="5">
        <v>1.9544999999999999</v>
      </c>
      <c r="L13" s="5">
        <v>0.26019999999999999</v>
      </c>
      <c r="M13" s="5">
        <v>0</v>
      </c>
      <c r="N13" s="5">
        <v>2.7980999999999998</v>
      </c>
      <c r="O13" s="5">
        <v>0.19389999999999999</v>
      </c>
      <c r="P13" s="5">
        <v>0</v>
      </c>
    </row>
    <row r="14" spans="1:16" x14ac:dyDescent="0.25">
      <c r="A14" t="s">
        <v>91</v>
      </c>
      <c r="B14" s="5">
        <v>3.7688000000000001</v>
      </c>
      <c r="C14" s="5">
        <v>0.15190000000000001</v>
      </c>
      <c r="D14" s="5">
        <v>0</v>
      </c>
      <c r="E14" s="5">
        <v>4.1066000000000003</v>
      </c>
      <c r="F14" s="5">
        <v>0.19689999999999999</v>
      </c>
      <c r="G14" s="5">
        <v>0</v>
      </c>
      <c r="H14" s="5">
        <v>3.0653000000000001</v>
      </c>
      <c r="I14" s="5">
        <v>0.1532</v>
      </c>
      <c r="J14" s="5">
        <v>0</v>
      </c>
      <c r="K14" s="5">
        <v>3.1297000000000001</v>
      </c>
      <c r="L14" s="5">
        <v>0.20710000000000001</v>
      </c>
      <c r="M14" s="5">
        <v>0</v>
      </c>
      <c r="N14" s="5">
        <v>4.1698000000000004</v>
      </c>
      <c r="O14" s="5">
        <v>0.16830000000000001</v>
      </c>
      <c r="P14" s="5">
        <v>0</v>
      </c>
    </row>
    <row r="15" spans="1:16" x14ac:dyDescent="0.25">
      <c r="A15" t="s">
        <v>99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>
        <v>3.0999999999999999E-3</v>
      </c>
      <c r="O15" s="5">
        <v>2.3999999999999998E-3</v>
      </c>
      <c r="P15" s="5">
        <v>0.2009</v>
      </c>
    </row>
    <row r="16" spans="1:16" x14ac:dyDescent="0.25">
      <c r="A16" t="s">
        <v>100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>
        <v>-0.54959999999999998</v>
      </c>
      <c r="O16" s="5">
        <v>3.1699999999999999E-2</v>
      </c>
      <c r="P16" s="5">
        <v>0</v>
      </c>
    </row>
    <row r="17" spans="1:18" x14ac:dyDescent="0.25">
      <c r="A17" t="s">
        <v>101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6.3799999999999996E-2</v>
      </c>
      <c r="O17" s="5">
        <v>2E-3</v>
      </c>
      <c r="P17" s="5">
        <v>0</v>
      </c>
      <c r="R17" s="3"/>
    </row>
    <row r="18" spans="1:18" x14ac:dyDescent="0.25">
      <c r="A18" t="s">
        <v>102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0.80879999999999996</v>
      </c>
      <c r="O18" s="5">
        <v>8.7499999999999994E-2</v>
      </c>
      <c r="P18" s="5">
        <v>0</v>
      </c>
      <c r="Q18" s="3"/>
      <c r="R18" s="3"/>
    </row>
    <row r="19" spans="1:18" x14ac:dyDescent="0.25">
      <c r="A19" t="s">
        <v>103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>
        <v>0.59609999999999996</v>
      </c>
      <c r="O19" s="5">
        <v>0.24529999999999999</v>
      </c>
      <c r="P19" s="5">
        <v>1.5100000000000001E-2</v>
      </c>
    </row>
    <row r="20" spans="1:18" x14ac:dyDescent="0.25">
      <c r="A20" t="s">
        <v>92</v>
      </c>
      <c r="B20" s="5">
        <v>1.5096000000000001</v>
      </c>
      <c r="C20" s="5">
        <v>5.62E-2</v>
      </c>
      <c r="D20" s="5">
        <v>0</v>
      </c>
      <c r="E20" s="5"/>
      <c r="F20" s="5"/>
      <c r="G20" s="5"/>
      <c r="H20" s="5">
        <v>2.1652999999999998</v>
      </c>
      <c r="I20" s="5">
        <v>6.7900000000000002E-2</v>
      </c>
      <c r="J20" s="5">
        <v>0</v>
      </c>
      <c r="K20" s="5"/>
      <c r="L20" s="5"/>
      <c r="M20" s="5"/>
      <c r="N20" s="5">
        <v>22.925999999999998</v>
      </c>
      <c r="O20" s="5">
        <v>1.5226</v>
      </c>
      <c r="P20" s="5">
        <v>0</v>
      </c>
    </row>
    <row r="22" spans="1:18" x14ac:dyDescent="0.25">
      <c r="A22" t="s">
        <v>93</v>
      </c>
      <c r="B22" t="s">
        <v>94</v>
      </c>
      <c r="E22" t="s">
        <v>97</v>
      </c>
      <c r="H22" t="s">
        <v>94</v>
      </c>
      <c r="K22" t="s">
        <v>97</v>
      </c>
      <c r="N22" t="s">
        <v>94</v>
      </c>
    </row>
    <row r="23" spans="1:18" x14ac:dyDescent="0.25">
      <c r="A23" t="s">
        <v>95</v>
      </c>
      <c r="B23" t="s">
        <v>94</v>
      </c>
      <c r="E23" t="s">
        <v>94</v>
      </c>
      <c r="H23" t="s">
        <v>97</v>
      </c>
      <c r="K23" t="s">
        <v>97</v>
      </c>
      <c r="N23" t="s">
        <v>94</v>
      </c>
    </row>
    <row r="30" spans="1:18" x14ac:dyDescent="0.25">
      <c r="A30" t="s">
        <v>122</v>
      </c>
    </row>
    <row r="31" spans="1:18" x14ac:dyDescent="0.25">
      <c r="B31" t="s">
        <v>80</v>
      </c>
      <c r="C31" t="s">
        <v>81</v>
      </c>
      <c r="D31" t="s">
        <v>106</v>
      </c>
    </row>
    <row r="32" spans="1:18" x14ac:dyDescent="0.25">
      <c r="A32" t="s">
        <v>112</v>
      </c>
      <c r="B32" s="5">
        <v>1.5248999999999999</v>
      </c>
      <c r="C32" s="5">
        <v>0.36990000000000001</v>
      </c>
      <c r="D32" s="5">
        <v>0</v>
      </c>
    </row>
    <row r="33" spans="1:4" x14ac:dyDescent="0.25">
      <c r="A33" t="s">
        <v>113</v>
      </c>
      <c r="B33" s="5">
        <v>3.4933000000000001</v>
      </c>
      <c r="C33" s="5">
        <v>0.17660000000000001</v>
      </c>
      <c r="D33" s="5">
        <v>0</v>
      </c>
    </row>
    <row r="34" spans="1:4" x14ac:dyDescent="0.25">
      <c r="A34" t="s">
        <v>114</v>
      </c>
      <c r="B34" s="5">
        <v>3.2831000000000001</v>
      </c>
      <c r="C34" s="5">
        <v>0.31230000000000002</v>
      </c>
      <c r="D34" s="5">
        <v>0</v>
      </c>
    </row>
    <row r="35" spans="1:4" x14ac:dyDescent="0.25">
      <c r="A35" t="s">
        <v>115</v>
      </c>
      <c r="B35" s="5">
        <v>0.80520000000000003</v>
      </c>
      <c r="C35" s="5">
        <v>0.20419999999999999</v>
      </c>
      <c r="D35" s="5">
        <v>1E-4</v>
      </c>
    </row>
    <row r="36" spans="1:4" x14ac:dyDescent="0.25">
      <c r="A36" t="s">
        <v>116</v>
      </c>
      <c r="B36" s="5">
        <v>2.1894999999999998</v>
      </c>
      <c r="C36" s="5">
        <v>0.15870000000000001</v>
      </c>
      <c r="D36" s="5">
        <v>0</v>
      </c>
    </row>
    <row r="37" spans="1:4" x14ac:dyDescent="0.25">
      <c r="A37" t="s">
        <v>117</v>
      </c>
      <c r="B37" s="5">
        <v>1.3044</v>
      </c>
      <c r="C37" s="5">
        <v>0.1178</v>
      </c>
      <c r="D37" s="5">
        <v>0</v>
      </c>
    </row>
    <row r="38" spans="1:4" x14ac:dyDescent="0.25">
      <c r="A38" t="s">
        <v>118</v>
      </c>
      <c r="B38" s="5">
        <v>2.1379999999999999</v>
      </c>
      <c r="C38" s="5">
        <v>0.2472</v>
      </c>
      <c r="D38" s="5">
        <v>0</v>
      </c>
    </row>
    <row r="39" spans="1:4" x14ac:dyDescent="0.25">
      <c r="A39" t="s">
        <v>119</v>
      </c>
      <c r="B39" s="5">
        <v>2.6265000000000001</v>
      </c>
      <c r="C39" s="5">
        <v>0.18429999999999999</v>
      </c>
      <c r="D39" s="5">
        <v>0</v>
      </c>
    </row>
    <row r="40" spans="1:4" x14ac:dyDescent="0.25">
      <c r="A40" t="s">
        <v>120</v>
      </c>
      <c r="B40" s="5">
        <v>2.7544</v>
      </c>
      <c r="C40" s="5">
        <v>0.2142</v>
      </c>
      <c r="D40" s="5">
        <v>0</v>
      </c>
    </row>
    <row r="41" spans="1:4" x14ac:dyDescent="0.25">
      <c r="A41" t="s">
        <v>121</v>
      </c>
      <c r="B41" s="5">
        <v>4.3209999999999997</v>
      </c>
      <c r="C41" s="5">
        <v>0.1847</v>
      </c>
      <c r="D41" s="5">
        <v>0</v>
      </c>
    </row>
    <row r="42" spans="1:4" x14ac:dyDescent="0.25">
      <c r="A42" t="s">
        <v>107</v>
      </c>
      <c r="B42" s="5">
        <v>3.2000000000000002E-3</v>
      </c>
      <c r="C42" s="5">
        <v>2.3999999999999998E-3</v>
      </c>
      <c r="D42" s="5">
        <v>0.19170000000000001</v>
      </c>
    </row>
    <row r="43" spans="1:4" x14ac:dyDescent="0.25">
      <c r="A43" t="s">
        <v>108</v>
      </c>
      <c r="B43" s="5">
        <v>-0.54420000000000002</v>
      </c>
      <c r="C43" s="5">
        <v>3.1899999999999998E-2</v>
      </c>
      <c r="D43" s="5">
        <v>0</v>
      </c>
    </row>
    <row r="44" spans="1:4" x14ac:dyDescent="0.25">
      <c r="A44" t="s">
        <v>109</v>
      </c>
      <c r="B44" s="5">
        <v>6.3100000000000003E-2</v>
      </c>
      <c r="C44" s="5">
        <v>2E-3</v>
      </c>
      <c r="D44" s="5">
        <v>0</v>
      </c>
    </row>
    <row r="45" spans="1:4" x14ac:dyDescent="0.25">
      <c r="A45" t="s">
        <v>110</v>
      </c>
      <c r="B45" s="5">
        <v>0.80379999999999996</v>
      </c>
      <c r="C45" s="5">
        <v>8.7300000000000003E-2</v>
      </c>
      <c r="D45" s="5">
        <v>0</v>
      </c>
    </row>
    <row r="46" spans="1:4" x14ac:dyDescent="0.25">
      <c r="A46" t="s">
        <v>111</v>
      </c>
      <c r="B46" s="5">
        <v>0.54400000000000004</v>
      </c>
      <c r="C46" s="5">
        <v>0.24390000000000001</v>
      </c>
      <c r="D46" s="5">
        <v>2.5700000000000001E-2</v>
      </c>
    </row>
    <row r="47" spans="1:4" x14ac:dyDescent="0.25">
      <c r="A47" t="s">
        <v>123</v>
      </c>
      <c r="B47" s="5">
        <v>22.715</v>
      </c>
      <c r="C47" s="5">
        <v>1.5296000000000001</v>
      </c>
      <c r="D47" s="5">
        <v>0</v>
      </c>
    </row>
  </sheetData>
  <mergeCells count="5"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 Characteristics</vt:lpstr>
      <vt:lpstr>Assignment F Tests</vt:lpstr>
      <vt:lpstr>Portfolio Characteristics</vt:lpstr>
      <vt:lpstr>Regression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 Bitney</dc:creator>
  <cp:lastModifiedBy>Kristofer Bitney</cp:lastModifiedBy>
  <dcterms:created xsi:type="dcterms:W3CDTF">2019-07-25T15:27:04Z</dcterms:created>
  <dcterms:modified xsi:type="dcterms:W3CDTF">2019-07-30T00:32:57Z</dcterms:modified>
</cp:coreProperties>
</file>