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ithik\Documents\GitHub\project-1-team_34\Resources\"/>
    </mc:Choice>
  </mc:AlternateContent>
  <xr:revisionPtr revIDLastSave="0" documentId="13_ncr:1_{22B672DD-1440-44AE-9BAD-CF651901AE13}" xr6:coauthVersionLast="46" xr6:coauthVersionMax="46" xr10:uidLastSave="{00000000-0000-0000-0000-000000000000}"/>
  <bookViews>
    <workbookView xWindow="-103" yWindow="-103" windowWidth="33120" windowHeight="18120" xr2:uid="{7AC02D64-E0B2-4D3D-9CCB-26951E253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1" i="1" l="1"/>
  <c r="U40" i="1"/>
  <c r="U33" i="1"/>
  <c r="U34" i="1"/>
  <c r="U35" i="1"/>
  <c r="U36" i="1"/>
  <c r="U37" i="1"/>
  <c r="U38" i="1"/>
  <c r="U39" i="1"/>
  <c r="T32" i="1"/>
  <c r="T33" i="1"/>
  <c r="T34" i="1"/>
  <c r="T35" i="1"/>
  <c r="T36" i="1"/>
  <c r="T37" i="1"/>
  <c r="T38" i="1"/>
  <c r="T39" i="1"/>
  <c r="T40" i="1"/>
  <c r="T31" i="1"/>
  <c r="R33" i="1"/>
  <c r="W33" i="1" s="1"/>
  <c r="R34" i="1"/>
  <c r="W34" i="1" s="1"/>
  <c r="R35" i="1"/>
  <c r="W35" i="1" s="1"/>
  <c r="R36" i="1"/>
  <c r="W36" i="1" s="1"/>
  <c r="R37" i="1"/>
  <c r="W37" i="1" s="1"/>
  <c r="R38" i="1"/>
  <c r="W38" i="1" s="1"/>
  <c r="R39" i="1"/>
  <c r="W39" i="1" s="1"/>
  <c r="R40" i="1"/>
  <c r="W40" i="1" s="1"/>
  <c r="P32" i="1"/>
  <c r="R32" i="1" s="1"/>
  <c r="W32" i="1" s="1"/>
  <c r="P31" i="1"/>
  <c r="U31" i="1" s="1"/>
  <c r="V31" i="1" s="1"/>
  <c r="R19" i="1"/>
  <c r="S19" i="1"/>
  <c r="T19" i="1"/>
  <c r="U19" i="1"/>
  <c r="V19" i="1"/>
  <c r="W19" i="1"/>
  <c r="X19" i="1"/>
  <c r="Y19" i="1"/>
  <c r="Z19" i="1"/>
  <c r="Q19" i="1"/>
  <c r="W41" i="1" l="1"/>
  <c r="V36" i="1"/>
  <c r="V35" i="1"/>
  <c r="W31" i="1"/>
  <c r="W44" i="1" s="1"/>
  <c r="V34" i="1"/>
  <c r="V40" i="1"/>
  <c r="V33" i="1"/>
  <c r="U32" i="1"/>
  <c r="V32" i="1" s="1"/>
  <c r="W43" i="1" s="1"/>
  <c r="V39" i="1"/>
  <c r="V38" i="1"/>
  <c r="V37" i="1"/>
  <c r="W42" i="1" l="1"/>
</calcChain>
</file>

<file path=xl/sharedStrings.xml><?xml version="1.0" encoding="utf-8"?>
<sst xmlns="http://schemas.openxmlformats.org/spreadsheetml/2006/main" count="22" uniqueCount="21">
  <si>
    <t>Attempt</t>
  </si>
  <si>
    <t>Digit Drawn - Krithik (Conv)</t>
  </si>
  <si>
    <t xml:space="preserve">Average </t>
  </si>
  <si>
    <t>Tp</t>
  </si>
  <si>
    <t>Digit Drawn - Total</t>
  </si>
  <si>
    <t>Predicted Class</t>
  </si>
  <si>
    <t>Confusion Matrix (Each class represents a digit)</t>
  </si>
  <si>
    <t>Drawn (True) Class</t>
  </si>
  <si>
    <t>Fn</t>
  </si>
  <si>
    <t>Fp</t>
  </si>
  <si>
    <t>Tn</t>
  </si>
  <si>
    <t>Recall</t>
  </si>
  <si>
    <t>Precision</t>
  </si>
  <si>
    <t>F1 Score</t>
  </si>
  <si>
    <t>Accuracy</t>
  </si>
  <si>
    <t xml:space="preserve">Avg Accuracy = </t>
  </si>
  <si>
    <t xml:space="preserve">Avg Recall = </t>
  </si>
  <si>
    <t xml:space="preserve">Avg Precision = </t>
  </si>
  <si>
    <t xml:space="preserve">Avg F1 Score = </t>
  </si>
  <si>
    <t>Digits</t>
  </si>
  <si>
    <t>Digit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</si>
</sst>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Bahnschrift"/>
      <family val="2"/>
    </font>
    <font>
      <sz val="12"/>
      <color theme="1"/>
      <name val="Bahnschrift"/>
      <family val="2"/>
    </font>
    <font>
      <sz val="10"/>
      <color theme="1"/>
      <name val="Bahnschrift"/>
      <family val="2"/>
    </font>
    <font>
      <b/>
      <sz val="10"/>
      <color theme="1"/>
      <name val="Bahnschrift"/>
      <family val="2"/>
    </font>
    <font>
      <b/>
      <sz val="12"/>
      <color theme="1"/>
      <name val="Bahnschrift"/>
      <family val="2"/>
    </font>
    <font>
      <b/>
      <sz val="14"/>
      <color theme="1"/>
      <name val="Bahnschrift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5" fillId="0" borderId="0" xfId="0" applyFont="1" applyFill="1" applyBorder="1"/>
    <xf numFmtId="0" fontId="8" fillId="0" borderId="0" xfId="0" applyFont="1" applyFill="1" applyBorder="1"/>
    <xf numFmtId="0" fontId="7" fillId="0" borderId="1" xfId="0" applyFont="1" applyFill="1" applyBorder="1"/>
    <xf numFmtId="0" fontId="8" fillId="9" borderId="1" xfId="0" applyFont="1" applyFill="1" applyBorder="1"/>
    <xf numFmtId="9" fontId="7" fillId="0" borderId="1" xfId="1" applyFont="1" applyFill="1" applyBorder="1"/>
    <xf numFmtId="0" fontId="4" fillId="4" borderId="0" xfId="0" applyFont="1" applyFill="1"/>
    <xf numFmtId="0" fontId="4" fillId="3" borderId="0" xfId="0" applyFont="1" applyFill="1"/>
    <xf numFmtId="0" fontId="1" fillId="2" borderId="0" xfId="0" applyFont="1" applyFill="1"/>
    <xf numFmtId="0" fontId="7" fillId="0" borderId="1" xfId="1" applyNumberFormat="1" applyFont="1" applyFill="1" applyBorder="1"/>
    <xf numFmtId="0" fontId="9" fillId="10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/>
    <xf numFmtId="0" fontId="0" fillId="0" borderId="0" xfId="0" applyFont="1"/>
    <xf numFmtId="0" fontId="0" fillId="1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 vertical="center" textRotation="90"/>
    </xf>
    <xf numFmtId="0" fontId="6" fillId="7" borderId="13" xfId="0" applyFont="1" applyFill="1" applyBorder="1" applyAlignment="1">
      <alignment horizontal="center" vertical="center" textRotation="90"/>
    </xf>
    <xf numFmtId="0" fontId="6" fillId="7" borderId="3" xfId="0" applyFont="1" applyFill="1" applyBorder="1" applyAlignment="1">
      <alignment horizontal="center" vertical="center" textRotation="90"/>
    </xf>
    <xf numFmtId="0" fontId="10" fillId="13" borderId="1" xfId="0" applyFont="1" applyFill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Digit Predictions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Sheet1!$P$18:$Y$18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Sheet1!$Q$19:$Z$19</c:f>
              <c:numCache>
                <c:formatCode>0.0%</c:formatCode>
                <c:ptCount val="10"/>
                <c:pt idx="0">
                  <c:v>0.15000000000000002</c:v>
                </c:pt>
                <c:pt idx="1">
                  <c:v>0.55000000000000004</c:v>
                </c:pt>
                <c:pt idx="2">
                  <c:v>0.95</c:v>
                </c:pt>
                <c:pt idx="3">
                  <c:v>0.7</c:v>
                </c:pt>
                <c:pt idx="4">
                  <c:v>0.85</c:v>
                </c:pt>
                <c:pt idx="5">
                  <c:v>0.44999999999999996</c:v>
                </c:pt>
                <c:pt idx="6">
                  <c:v>0.35</c:v>
                </c:pt>
                <c:pt idx="7">
                  <c:v>0.85000000000000009</c:v>
                </c:pt>
                <c:pt idx="8">
                  <c:v>0.6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7-4FC2-8384-7268F20F61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8106432"/>
        <c:axId val="498116600"/>
      </c:barChart>
      <c:catAx>
        <c:axId val="498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Digit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16600"/>
        <c:crosses val="autoZero"/>
        <c:auto val="1"/>
        <c:lblAlgn val="ctr"/>
        <c:lblOffset val="100"/>
        <c:noMultiLvlLbl val="0"/>
      </c:catAx>
      <c:valAx>
        <c:axId val="4981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avg</a:t>
                </a:r>
                <a:r>
                  <a:rPr lang="en-NZ" baseline="0"/>
                  <a:t> % of correct prediction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44662</xdr:colOff>
      <xdr:row>0</xdr:row>
      <xdr:rowOff>26253</xdr:rowOff>
    </xdr:from>
    <xdr:to>
      <xdr:col>12</xdr:col>
      <xdr:colOff>262537</xdr:colOff>
      <xdr:row>14</xdr:row>
      <xdr:rowOff>121663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502BC-7240-4223-991F-10F7E851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697A-93FE-461B-8DDD-57C31BB18E5E}">
  <dimension ref="A1:Z66"/>
  <sheetViews>
    <sheetView tabSelected="1" zoomScale="70" zoomScaleNormal="70" workbookViewId="0">
      <selection activeCell="T48" sqref="T48"/>
    </sheetView>
  </sheetViews>
  <sheetFormatPr defaultRowHeight="14.6" x14ac:dyDescent="0.4"/>
  <cols>
    <col min="1" max="1" width="5.69140625" bestFit="1" customWidth="1"/>
    <col min="2" max="2" width="4.3046875" bestFit="1" customWidth="1"/>
    <col min="4" max="4" width="5.3046875" bestFit="1" customWidth="1"/>
    <col min="5" max="5" width="4.3046875" bestFit="1" customWidth="1"/>
    <col min="6" max="6" width="5.3046875" bestFit="1" customWidth="1"/>
    <col min="7" max="7" width="9.921875" bestFit="1" customWidth="1"/>
    <col min="8" max="8" width="6.84375" bestFit="1" customWidth="1"/>
    <col min="9" max="9" width="9" bestFit="1" customWidth="1"/>
    <col min="10" max="10" width="7.84375" customWidth="1"/>
    <col min="11" max="11" width="3.3046875" bestFit="1" customWidth="1"/>
    <col min="12" max="12" width="5.3828125" customWidth="1"/>
    <col min="15" max="15" width="9.15234375" customWidth="1"/>
    <col min="31" max="31" width="8.765625" customWidth="1"/>
    <col min="32" max="32" width="4.23046875" customWidth="1"/>
    <col min="33" max="33" width="1.84375" bestFit="1" customWidth="1"/>
    <col min="34" max="34" width="7.61328125" customWidth="1"/>
    <col min="35" max="35" width="8.3046875" customWidth="1"/>
    <col min="38" max="38" width="9.921875" bestFit="1" customWidth="1"/>
    <col min="39" max="39" width="7.3828125" customWidth="1"/>
  </cols>
  <sheetData>
    <row r="1" spans="1:26" ht="26.15" x14ac:dyDescent="0.7">
      <c r="P1" s="1" t="s">
        <v>0</v>
      </c>
      <c r="S1" s="34" t="s">
        <v>1</v>
      </c>
      <c r="T1" s="34"/>
      <c r="U1" s="34"/>
      <c r="V1" s="34"/>
      <c r="W1" s="34"/>
      <c r="X1" s="34"/>
      <c r="Y1" s="34"/>
      <c r="Z1" s="34"/>
    </row>
    <row r="2" spans="1:26" x14ac:dyDescent="0.4">
      <c r="P2">
        <v>1</v>
      </c>
      <c r="Q2">
        <v>0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</row>
    <row r="3" spans="1:26" x14ac:dyDescent="0.4">
      <c r="P3">
        <v>1</v>
      </c>
      <c r="Q3">
        <v>2</v>
      </c>
      <c r="R3">
        <v>1</v>
      </c>
      <c r="S3">
        <v>2</v>
      </c>
      <c r="T3">
        <v>3</v>
      </c>
      <c r="U3">
        <v>6</v>
      </c>
      <c r="V3">
        <v>5</v>
      </c>
      <c r="W3">
        <v>6</v>
      </c>
      <c r="X3">
        <v>7</v>
      </c>
      <c r="Y3">
        <v>8</v>
      </c>
      <c r="Z3">
        <v>9</v>
      </c>
    </row>
    <row r="4" spans="1:26" x14ac:dyDescent="0.4">
      <c r="P4">
        <v>2</v>
      </c>
      <c r="Q4">
        <v>3</v>
      </c>
      <c r="R4">
        <v>1</v>
      </c>
      <c r="S4">
        <v>2</v>
      </c>
      <c r="T4">
        <v>9</v>
      </c>
      <c r="U4">
        <v>4</v>
      </c>
      <c r="V4">
        <v>8</v>
      </c>
      <c r="W4">
        <v>6</v>
      </c>
      <c r="X4">
        <v>7</v>
      </c>
      <c r="Y4">
        <v>8</v>
      </c>
      <c r="Z4">
        <v>8</v>
      </c>
    </row>
    <row r="5" spans="1:26" x14ac:dyDescent="0.4">
      <c r="P5">
        <v>3</v>
      </c>
      <c r="Q5">
        <v>2</v>
      </c>
      <c r="R5">
        <v>1</v>
      </c>
      <c r="S5">
        <v>2</v>
      </c>
      <c r="T5">
        <v>3</v>
      </c>
      <c r="U5">
        <v>8</v>
      </c>
      <c r="V5">
        <v>5</v>
      </c>
      <c r="W5">
        <v>6</v>
      </c>
      <c r="X5">
        <v>7</v>
      </c>
      <c r="Y5">
        <v>8</v>
      </c>
      <c r="Z5">
        <v>2</v>
      </c>
    </row>
    <row r="6" spans="1:26" x14ac:dyDescent="0.4">
      <c r="P6">
        <v>4</v>
      </c>
      <c r="Q6">
        <v>3</v>
      </c>
      <c r="R6">
        <v>1</v>
      </c>
      <c r="S6">
        <v>2</v>
      </c>
      <c r="T6">
        <v>9</v>
      </c>
      <c r="U6">
        <v>4</v>
      </c>
      <c r="V6">
        <v>5</v>
      </c>
      <c r="W6">
        <v>6</v>
      </c>
      <c r="X6">
        <v>7</v>
      </c>
      <c r="Y6">
        <v>8</v>
      </c>
      <c r="Z6">
        <v>7</v>
      </c>
    </row>
    <row r="7" spans="1:26" x14ac:dyDescent="0.4">
      <c r="P7">
        <v>5</v>
      </c>
      <c r="Q7">
        <v>2</v>
      </c>
      <c r="R7">
        <v>1</v>
      </c>
      <c r="S7">
        <v>2</v>
      </c>
      <c r="T7">
        <v>3</v>
      </c>
      <c r="U7">
        <v>4</v>
      </c>
      <c r="V7">
        <v>5</v>
      </c>
      <c r="W7">
        <v>9</v>
      </c>
      <c r="X7">
        <v>7</v>
      </c>
      <c r="Y7">
        <v>3</v>
      </c>
      <c r="Z7">
        <v>9</v>
      </c>
    </row>
    <row r="8" spans="1:26" x14ac:dyDescent="0.4">
      <c r="P8">
        <v>6</v>
      </c>
      <c r="Q8">
        <v>9</v>
      </c>
      <c r="R8">
        <v>1</v>
      </c>
      <c r="S8">
        <v>2</v>
      </c>
      <c r="T8">
        <v>3</v>
      </c>
      <c r="U8">
        <v>4</v>
      </c>
      <c r="V8">
        <v>8</v>
      </c>
      <c r="W8">
        <v>8</v>
      </c>
      <c r="X8">
        <v>7</v>
      </c>
      <c r="Y8">
        <v>8</v>
      </c>
      <c r="Z8">
        <v>7</v>
      </c>
    </row>
    <row r="9" spans="1:26" x14ac:dyDescent="0.4">
      <c r="P9">
        <v>7</v>
      </c>
      <c r="Q9">
        <v>2</v>
      </c>
      <c r="R9">
        <v>1</v>
      </c>
      <c r="S9">
        <v>2</v>
      </c>
      <c r="T9">
        <v>3</v>
      </c>
      <c r="U9">
        <v>4</v>
      </c>
      <c r="V9">
        <v>5</v>
      </c>
      <c r="W9">
        <v>9</v>
      </c>
      <c r="X9">
        <v>7</v>
      </c>
      <c r="Y9">
        <v>8</v>
      </c>
      <c r="Z9">
        <v>7</v>
      </c>
    </row>
    <row r="10" spans="1:26" x14ac:dyDescent="0.4">
      <c r="P10">
        <v>8</v>
      </c>
      <c r="Q10">
        <v>0</v>
      </c>
      <c r="R10">
        <v>1</v>
      </c>
      <c r="S10">
        <v>7</v>
      </c>
      <c r="T10">
        <v>3</v>
      </c>
      <c r="U10">
        <v>4</v>
      </c>
      <c r="V10">
        <v>9</v>
      </c>
      <c r="W10">
        <v>9</v>
      </c>
      <c r="X10">
        <v>7</v>
      </c>
      <c r="Y10">
        <v>8</v>
      </c>
      <c r="Z10">
        <v>9</v>
      </c>
    </row>
    <row r="11" spans="1:26" x14ac:dyDescent="0.4">
      <c r="P11">
        <v>9</v>
      </c>
      <c r="Q11">
        <v>9</v>
      </c>
      <c r="R11">
        <v>1</v>
      </c>
      <c r="S11">
        <v>2</v>
      </c>
      <c r="T11">
        <v>3</v>
      </c>
      <c r="U11">
        <v>6</v>
      </c>
      <c r="V11">
        <v>5</v>
      </c>
      <c r="W11">
        <v>8</v>
      </c>
      <c r="X11">
        <v>8</v>
      </c>
      <c r="Y11">
        <v>8</v>
      </c>
      <c r="Z11">
        <v>7</v>
      </c>
    </row>
    <row r="12" spans="1:26" x14ac:dyDescent="0.4">
      <c r="P12">
        <v>10</v>
      </c>
      <c r="Q12">
        <v>0</v>
      </c>
      <c r="R12">
        <v>2</v>
      </c>
      <c r="S12">
        <v>2</v>
      </c>
      <c r="T12">
        <v>9</v>
      </c>
      <c r="U12">
        <v>6</v>
      </c>
      <c r="V12">
        <v>5</v>
      </c>
      <c r="W12">
        <v>6</v>
      </c>
      <c r="X12">
        <v>7</v>
      </c>
      <c r="Y12">
        <v>8</v>
      </c>
      <c r="Z12">
        <v>8</v>
      </c>
    </row>
    <row r="13" spans="1:26" x14ac:dyDescent="0.4">
      <c r="Q13" s="2">
        <v>0.2</v>
      </c>
      <c r="R13" s="2">
        <v>0.9</v>
      </c>
      <c r="S13" s="2">
        <v>0.9</v>
      </c>
      <c r="T13" s="2">
        <v>0.7</v>
      </c>
      <c r="U13" s="2">
        <v>0.7</v>
      </c>
      <c r="V13" s="2">
        <v>0.7</v>
      </c>
      <c r="W13" s="2">
        <v>0.5</v>
      </c>
      <c r="X13" s="2">
        <v>0.9</v>
      </c>
      <c r="Y13" s="2">
        <v>0.9</v>
      </c>
      <c r="Z13" s="2">
        <v>0.3</v>
      </c>
    </row>
    <row r="14" spans="1:26" ht="26.15" x14ac:dyDescent="0.7">
      <c r="A14" s="1"/>
      <c r="D14" s="34"/>
      <c r="E14" s="34"/>
      <c r="F14" s="34"/>
      <c r="G14" s="34"/>
      <c r="H14" s="34"/>
      <c r="I14" s="34"/>
      <c r="J14" s="34"/>
      <c r="K14" s="34"/>
      <c r="Q14" s="2">
        <v>0.1</v>
      </c>
      <c r="R14" s="2">
        <v>0.2</v>
      </c>
      <c r="S14" s="2">
        <v>1</v>
      </c>
      <c r="T14" s="2">
        <v>0.7</v>
      </c>
      <c r="U14" s="2">
        <v>1</v>
      </c>
      <c r="V14" s="2">
        <v>0.2</v>
      </c>
      <c r="W14" s="2">
        <v>0.2</v>
      </c>
      <c r="X14" s="2">
        <v>0.8</v>
      </c>
      <c r="Y14" s="2">
        <v>0.3</v>
      </c>
      <c r="Z14" s="2">
        <v>0</v>
      </c>
    </row>
    <row r="16" spans="1:26" x14ac:dyDescent="0.4">
      <c r="R16" s="23" t="s">
        <v>20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4"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4">
      <c r="P18" s="20"/>
      <c r="Q18" s="21">
        <v>0</v>
      </c>
      <c r="R18" s="21">
        <v>1</v>
      </c>
      <c r="S18" s="21">
        <v>2</v>
      </c>
      <c r="T18" s="21">
        <v>3</v>
      </c>
      <c r="U18" s="21">
        <v>4</v>
      </c>
      <c r="V18" s="21">
        <v>5</v>
      </c>
      <c r="W18" s="21">
        <v>6</v>
      </c>
      <c r="X18" s="21">
        <v>7</v>
      </c>
      <c r="Y18" s="21">
        <v>8</v>
      </c>
      <c r="Z18" s="21">
        <v>9</v>
      </c>
    </row>
    <row r="19" spans="1:26" x14ac:dyDescent="0.4">
      <c r="P19" s="22" t="s">
        <v>2</v>
      </c>
      <c r="Q19" s="3">
        <f t="shared" ref="Q19:Z19" si="0">(Q14+Q13)/2</f>
        <v>0.15000000000000002</v>
      </c>
      <c r="R19" s="3">
        <f t="shared" si="0"/>
        <v>0.55000000000000004</v>
      </c>
      <c r="S19" s="3">
        <f t="shared" si="0"/>
        <v>0.95</v>
      </c>
      <c r="T19" s="3">
        <f t="shared" si="0"/>
        <v>0.7</v>
      </c>
      <c r="U19" s="3">
        <f t="shared" si="0"/>
        <v>0.85</v>
      </c>
      <c r="V19" s="3">
        <f t="shared" si="0"/>
        <v>0.44999999999999996</v>
      </c>
      <c r="W19" s="3">
        <f t="shared" si="0"/>
        <v>0.35</v>
      </c>
      <c r="X19" s="3">
        <f t="shared" si="0"/>
        <v>0.85000000000000009</v>
      </c>
      <c r="Y19" s="3">
        <f t="shared" si="0"/>
        <v>0.6</v>
      </c>
      <c r="Z19" s="3">
        <f t="shared" si="0"/>
        <v>0.15</v>
      </c>
    </row>
    <row r="30" spans="1:26" ht="14.6" customHeight="1" x14ac:dyDescent="0.4">
      <c r="A30" s="14"/>
      <c r="B30" s="14"/>
      <c r="C30" s="35" t="s">
        <v>6</v>
      </c>
      <c r="D30" s="36"/>
      <c r="E30" s="36"/>
      <c r="F30" s="36"/>
      <c r="G30" s="36"/>
      <c r="H30" s="36"/>
      <c r="I30" s="36"/>
      <c r="J30" s="36"/>
      <c r="K30" s="36"/>
      <c r="L30" s="37"/>
      <c r="N30" s="5"/>
      <c r="O30" s="5"/>
      <c r="P30" s="13" t="s">
        <v>8</v>
      </c>
      <c r="Q30" s="13" t="s">
        <v>9</v>
      </c>
      <c r="R30" s="13" t="s">
        <v>10</v>
      </c>
      <c r="S30" s="13" t="s">
        <v>3</v>
      </c>
      <c r="T30" s="13" t="s">
        <v>12</v>
      </c>
      <c r="U30" s="13" t="s">
        <v>11</v>
      </c>
      <c r="V30" s="13" t="s">
        <v>13</v>
      </c>
      <c r="W30" s="13" t="s">
        <v>14</v>
      </c>
    </row>
    <row r="31" spans="1:26" ht="14.6" customHeight="1" x14ac:dyDescent="0.4">
      <c r="A31" s="14"/>
      <c r="B31" s="14"/>
      <c r="C31" s="38"/>
      <c r="D31" s="39"/>
      <c r="E31" s="39"/>
      <c r="F31" s="39"/>
      <c r="G31" s="39"/>
      <c r="H31" s="39"/>
      <c r="I31" s="39"/>
      <c r="J31" s="39"/>
      <c r="K31" s="39"/>
      <c r="L31" s="40"/>
      <c r="N31" s="32" t="s">
        <v>19</v>
      </c>
      <c r="O31" s="7">
        <v>0</v>
      </c>
      <c r="P31" s="6">
        <f>SUM(D34:L34)</f>
        <v>17</v>
      </c>
      <c r="Q31" s="6">
        <v>2</v>
      </c>
      <c r="R31" s="6">
        <f>(200-P31-Q31-S31)</f>
        <v>178</v>
      </c>
      <c r="S31" s="6">
        <v>3</v>
      </c>
      <c r="T31" s="6">
        <f>ROUND(S31/(S31+Q31),2)</f>
        <v>0.6</v>
      </c>
      <c r="U31" s="6">
        <f>ROUND(S31/(S31+P31),2)</f>
        <v>0.15</v>
      </c>
      <c r="V31" s="6">
        <f>ROUND(2*(U31*T31)/(U31+T31),2)</f>
        <v>0.24</v>
      </c>
      <c r="W31" s="8">
        <f t="shared" ref="W31:W40" si="1">ROUND((S31+R31)/(S31+R31+Q31+P31),2)</f>
        <v>0.91</v>
      </c>
    </row>
    <row r="32" spans="1:26" ht="15.45" x14ac:dyDescent="0.4">
      <c r="A32" s="15"/>
      <c r="B32" s="15"/>
      <c r="C32" s="26" t="s">
        <v>5</v>
      </c>
      <c r="D32" s="27"/>
      <c r="E32" s="27"/>
      <c r="F32" s="27"/>
      <c r="G32" s="27"/>
      <c r="H32" s="27"/>
      <c r="I32" s="27"/>
      <c r="J32" s="27"/>
      <c r="K32" s="27"/>
      <c r="L32" s="28"/>
      <c r="N32" s="32"/>
      <c r="O32" s="7">
        <v>1</v>
      </c>
      <c r="P32" s="6">
        <f>SUM(C35,E35:K35)</f>
        <v>9</v>
      </c>
      <c r="Q32" s="6">
        <v>1</v>
      </c>
      <c r="R32" s="6">
        <f t="shared" ref="R32:R40" si="2">(200-P32-Q32-S32)</f>
        <v>179</v>
      </c>
      <c r="S32" s="6">
        <v>11</v>
      </c>
      <c r="T32" s="6">
        <f t="shared" ref="T32:T40" si="3">ROUND(S32/(S32+Q32),2)</f>
        <v>0.92</v>
      </c>
      <c r="U32" s="6">
        <f t="shared" ref="U32:U39" si="4">ROUND(S32/(S32+P32),2)</f>
        <v>0.55000000000000004</v>
      </c>
      <c r="V32" s="6">
        <f t="shared" ref="V32:V39" si="5">ROUND(2*(U32*T32)/(U32+T32),2)</f>
        <v>0.69</v>
      </c>
      <c r="W32" s="8">
        <f t="shared" si="1"/>
        <v>0.95</v>
      </c>
    </row>
    <row r="33" spans="1:23" ht="15.45" x14ac:dyDescent="0.4">
      <c r="A33" s="15"/>
      <c r="B33" s="15"/>
      <c r="C33" s="18">
        <v>0</v>
      </c>
      <c r="D33" s="18">
        <v>1</v>
      </c>
      <c r="E33" s="18">
        <v>2</v>
      </c>
      <c r="F33" s="18">
        <v>3</v>
      </c>
      <c r="G33" s="18">
        <v>4</v>
      </c>
      <c r="H33" s="18">
        <v>5</v>
      </c>
      <c r="I33" s="18">
        <v>6</v>
      </c>
      <c r="J33" s="18">
        <v>7</v>
      </c>
      <c r="K33" s="18">
        <v>8</v>
      </c>
      <c r="L33" s="18">
        <v>9</v>
      </c>
      <c r="N33" s="32"/>
      <c r="O33" s="7">
        <v>2</v>
      </c>
      <c r="P33" s="6">
        <v>1</v>
      </c>
      <c r="Q33" s="6">
        <v>14</v>
      </c>
      <c r="R33" s="6">
        <f t="shared" si="2"/>
        <v>166</v>
      </c>
      <c r="S33" s="6">
        <v>19</v>
      </c>
      <c r="T33" s="6">
        <f t="shared" si="3"/>
        <v>0.57999999999999996</v>
      </c>
      <c r="U33" s="6">
        <f t="shared" si="4"/>
        <v>0.95</v>
      </c>
      <c r="V33" s="6">
        <f t="shared" si="5"/>
        <v>0.72</v>
      </c>
      <c r="W33" s="8">
        <f t="shared" si="1"/>
        <v>0.93</v>
      </c>
    </row>
    <row r="34" spans="1:23" ht="15.45" customHeight="1" x14ac:dyDescent="0.4">
      <c r="A34" s="29" t="s">
        <v>7</v>
      </c>
      <c r="B34" s="19">
        <v>0</v>
      </c>
      <c r="C34" s="17">
        <v>3</v>
      </c>
      <c r="D34" s="16">
        <v>0</v>
      </c>
      <c r="E34" s="16">
        <v>9</v>
      </c>
      <c r="F34" s="16">
        <v>2</v>
      </c>
      <c r="G34" s="16">
        <v>0</v>
      </c>
      <c r="H34" s="16">
        <v>0</v>
      </c>
      <c r="I34" s="16">
        <v>0</v>
      </c>
      <c r="J34" s="16">
        <v>1</v>
      </c>
      <c r="K34" s="16">
        <v>0</v>
      </c>
      <c r="L34" s="16">
        <v>5</v>
      </c>
      <c r="N34" s="32"/>
      <c r="O34" s="7">
        <v>3</v>
      </c>
      <c r="P34" s="6">
        <v>6</v>
      </c>
      <c r="Q34" s="6">
        <v>8</v>
      </c>
      <c r="R34" s="6">
        <f t="shared" si="2"/>
        <v>172</v>
      </c>
      <c r="S34" s="6">
        <v>14</v>
      </c>
      <c r="T34" s="6">
        <f t="shared" si="3"/>
        <v>0.64</v>
      </c>
      <c r="U34" s="6">
        <f t="shared" si="4"/>
        <v>0.7</v>
      </c>
      <c r="V34" s="6">
        <f t="shared" si="5"/>
        <v>0.67</v>
      </c>
      <c r="W34" s="8">
        <f t="shared" si="1"/>
        <v>0.93</v>
      </c>
    </row>
    <row r="35" spans="1:23" ht="20.6" customHeight="1" x14ac:dyDescent="0.4">
      <c r="A35" s="30"/>
      <c r="B35" s="19">
        <v>1</v>
      </c>
      <c r="C35" s="16">
        <v>2</v>
      </c>
      <c r="D35" s="17">
        <v>11</v>
      </c>
      <c r="E35" s="16">
        <v>1</v>
      </c>
      <c r="F35" s="16">
        <v>0</v>
      </c>
      <c r="G35" s="16">
        <v>0</v>
      </c>
      <c r="H35" s="16">
        <v>0</v>
      </c>
      <c r="I35" s="16">
        <v>6</v>
      </c>
      <c r="J35" s="16">
        <v>0</v>
      </c>
      <c r="K35" s="16">
        <v>0</v>
      </c>
      <c r="L35" s="16">
        <v>0</v>
      </c>
      <c r="N35" s="32"/>
      <c r="O35" s="7">
        <v>4</v>
      </c>
      <c r="P35" s="6">
        <v>4</v>
      </c>
      <c r="Q35" s="6">
        <v>4</v>
      </c>
      <c r="R35" s="6">
        <f t="shared" si="2"/>
        <v>176</v>
      </c>
      <c r="S35" s="6">
        <v>16</v>
      </c>
      <c r="T35" s="6">
        <f t="shared" si="3"/>
        <v>0.8</v>
      </c>
      <c r="U35" s="6">
        <f t="shared" si="4"/>
        <v>0.8</v>
      </c>
      <c r="V35" s="6">
        <f t="shared" si="5"/>
        <v>0.8</v>
      </c>
      <c r="W35" s="8">
        <f t="shared" si="1"/>
        <v>0.96</v>
      </c>
    </row>
    <row r="36" spans="1:23" ht="15.45" x14ac:dyDescent="0.4">
      <c r="A36" s="30"/>
      <c r="B36" s="19">
        <v>2</v>
      </c>
      <c r="C36" s="16">
        <v>0</v>
      </c>
      <c r="D36" s="16">
        <v>0</v>
      </c>
      <c r="E36" s="17">
        <v>19</v>
      </c>
      <c r="F36" s="16">
        <v>0</v>
      </c>
      <c r="G36" s="16">
        <v>0</v>
      </c>
      <c r="H36" s="16">
        <v>0</v>
      </c>
      <c r="I36" s="16">
        <v>0</v>
      </c>
      <c r="J36" s="16">
        <v>1</v>
      </c>
      <c r="K36" s="16">
        <v>0</v>
      </c>
      <c r="L36" s="16">
        <v>0</v>
      </c>
      <c r="N36" s="32"/>
      <c r="O36" s="7">
        <v>5</v>
      </c>
      <c r="P36" s="6">
        <v>11</v>
      </c>
      <c r="Q36" s="6">
        <v>3</v>
      </c>
      <c r="R36" s="6">
        <f t="shared" si="2"/>
        <v>177</v>
      </c>
      <c r="S36" s="6">
        <v>9</v>
      </c>
      <c r="T36" s="6">
        <f t="shared" si="3"/>
        <v>0.75</v>
      </c>
      <c r="U36" s="6">
        <f t="shared" si="4"/>
        <v>0.45</v>
      </c>
      <c r="V36" s="6">
        <f t="shared" si="5"/>
        <v>0.56000000000000005</v>
      </c>
      <c r="W36" s="8">
        <f t="shared" si="1"/>
        <v>0.93</v>
      </c>
    </row>
    <row r="37" spans="1:23" ht="15.45" x14ac:dyDescent="0.4">
      <c r="A37" s="30"/>
      <c r="B37" s="19">
        <v>3</v>
      </c>
      <c r="C37" s="16">
        <v>0</v>
      </c>
      <c r="D37" s="16">
        <v>0</v>
      </c>
      <c r="E37" s="16">
        <v>1</v>
      </c>
      <c r="F37" s="17">
        <v>14</v>
      </c>
      <c r="G37" s="16">
        <v>1</v>
      </c>
      <c r="H37" s="16">
        <v>0</v>
      </c>
      <c r="I37" s="16">
        <v>0</v>
      </c>
      <c r="J37" s="16">
        <v>0</v>
      </c>
      <c r="K37" s="16">
        <v>1</v>
      </c>
      <c r="L37" s="16">
        <v>3</v>
      </c>
      <c r="N37" s="32"/>
      <c r="O37" s="7">
        <v>6</v>
      </c>
      <c r="P37" s="6">
        <v>13</v>
      </c>
      <c r="Q37" s="6">
        <v>9</v>
      </c>
      <c r="R37" s="6">
        <f t="shared" si="2"/>
        <v>171</v>
      </c>
      <c r="S37" s="6">
        <v>7</v>
      </c>
      <c r="T37" s="6">
        <f t="shared" si="3"/>
        <v>0.44</v>
      </c>
      <c r="U37" s="6">
        <f t="shared" si="4"/>
        <v>0.35</v>
      </c>
      <c r="V37" s="6">
        <f t="shared" si="5"/>
        <v>0.39</v>
      </c>
      <c r="W37" s="8">
        <f t="shared" si="1"/>
        <v>0.89</v>
      </c>
    </row>
    <row r="38" spans="1:23" ht="15.45" x14ac:dyDescent="0.4">
      <c r="A38" s="30"/>
      <c r="B38" s="19">
        <v>4</v>
      </c>
      <c r="C38" s="16">
        <v>0</v>
      </c>
      <c r="D38" s="16">
        <v>0</v>
      </c>
      <c r="E38" s="16">
        <v>0</v>
      </c>
      <c r="F38" s="16">
        <v>0</v>
      </c>
      <c r="G38" s="17">
        <v>16</v>
      </c>
      <c r="H38" s="16">
        <v>0</v>
      </c>
      <c r="I38" s="16">
        <v>3</v>
      </c>
      <c r="J38" s="16">
        <v>0</v>
      </c>
      <c r="K38" s="16">
        <v>1</v>
      </c>
      <c r="L38" s="16">
        <v>0</v>
      </c>
      <c r="N38" s="32"/>
      <c r="O38" s="7">
        <v>7</v>
      </c>
      <c r="P38" s="6">
        <v>3</v>
      </c>
      <c r="Q38" s="6">
        <v>12</v>
      </c>
      <c r="R38" s="6">
        <f t="shared" si="2"/>
        <v>168</v>
      </c>
      <c r="S38" s="6">
        <v>17</v>
      </c>
      <c r="T38" s="6">
        <f t="shared" si="3"/>
        <v>0.59</v>
      </c>
      <c r="U38" s="6">
        <f t="shared" si="4"/>
        <v>0.85</v>
      </c>
      <c r="V38" s="6">
        <f t="shared" si="5"/>
        <v>0.7</v>
      </c>
      <c r="W38" s="8">
        <f t="shared" si="1"/>
        <v>0.93</v>
      </c>
    </row>
    <row r="39" spans="1:23" ht="15.45" x14ac:dyDescent="0.4">
      <c r="A39" s="30"/>
      <c r="B39" s="19">
        <v>5</v>
      </c>
      <c r="C39" s="16">
        <v>0</v>
      </c>
      <c r="D39" s="16">
        <v>0</v>
      </c>
      <c r="E39" s="16">
        <v>0</v>
      </c>
      <c r="F39" s="16">
        <v>2</v>
      </c>
      <c r="G39" s="16">
        <v>0</v>
      </c>
      <c r="H39" s="17">
        <v>9</v>
      </c>
      <c r="I39" s="16">
        <v>0</v>
      </c>
      <c r="J39" s="16">
        <v>0</v>
      </c>
      <c r="K39" s="16">
        <v>2</v>
      </c>
      <c r="L39" s="16">
        <v>7</v>
      </c>
      <c r="N39" s="32"/>
      <c r="O39" s="7">
        <v>8</v>
      </c>
      <c r="P39" s="6">
        <v>8</v>
      </c>
      <c r="Q39" s="6">
        <v>12</v>
      </c>
      <c r="R39" s="6">
        <f t="shared" si="2"/>
        <v>168</v>
      </c>
      <c r="S39" s="6">
        <v>12</v>
      </c>
      <c r="T39" s="6">
        <f t="shared" si="3"/>
        <v>0.5</v>
      </c>
      <c r="U39" s="6">
        <f t="shared" si="4"/>
        <v>0.6</v>
      </c>
      <c r="V39" s="6">
        <f t="shared" si="5"/>
        <v>0.55000000000000004</v>
      </c>
      <c r="W39" s="8">
        <f t="shared" si="1"/>
        <v>0.9</v>
      </c>
    </row>
    <row r="40" spans="1:23" ht="15.45" x14ac:dyDescent="0.4">
      <c r="A40" s="30"/>
      <c r="B40" s="19">
        <v>6</v>
      </c>
      <c r="C40" s="16">
        <v>0</v>
      </c>
      <c r="D40" s="16">
        <v>0</v>
      </c>
      <c r="E40" s="16">
        <v>0</v>
      </c>
      <c r="F40" s="16">
        <v>0</v>
      </c>
      <c r="G40" s="16">
        <v>1</v>
      </c>
      <c r="H40" s="16">
        <v>2</v>
      </c>
      <c r="I40" s="17">
        <v>7</v>
      </c>
      <c r="J40" s="16">
        <v>0</v>
      </c>
      <c r="K40" s="16">
        <v>4</v>
      </c>
      <c r="L40" s="16">
        <v>6</v>
      </c>
      <c r="N40" s="32"/>
      <c r="O40" s="7">
        <v>9</v>
      </c>
      <c r="P40" s="6">
        <v>17</v>
      </c>
      <c r="Q40" s="6">
        <v>24</v>
      </c>
      <c r="R40" s="6">
        <f t="shared" si="2"/>
        <v>156</v>
      </c>
      <c r="S40" s="6">
        <v>3</v>
      </c>
      <c r="T40" s="6">
        <f t="shared" si="3"/>
        <v>0.11</v>
      </c>
      <c r="U40" s="6">
        <f>ROUND(S40/(S40+P40),2)</f>
        <v>0.15</v>
      </c>
      <c r="V40" s="6">
        <f>ROUND(2*(U40*T40)/(U40+T40),2)</f>
        <v>0.13</v>
      </c>
      <c r="W40" s="8">
        <f t="shared" si="1"/>
        <v>0.8</v>
      </c>
    </row>
    <row r="41" spans="1:23" ht="15.45" x14ac:dyDescent="0.4">
      <c r="A41" s="30"/>
      <c r="B41" s="19">
        <v>7</v>
      </c>
      <c r="C41" s="16">
        <v>0</v>
      </c>
      <c r="D41" s="16">
        <v>0</v>
      </c>
      <c r="E41" s="16">
        <v>2</v>
      </c>
      <c r="F41" s="16">
        <v>0</v>
      </c>
      <c r="G41" s="16">
        <v>0</v>
      </c>
      <c r="H41" s="16">
        <v>0</v>
      </c>
      <c r="I41" s="16">
        <v>0</v>
      </c>
      <c r="J41" s="17">
        <v>17</v>
      </c>
      <c r="K41" s="16">
        <v>1</v>
      </c>
      <c r="L41" s="16">
        <v>0</v>
      </c>
      <c r="U41" s="24" t="s">
        <v>17</v>
      </c>
      <c r="V41" s="25"/>
      <c r="W41" s="12">
        <f>AVERAGE(T31:T40)</f>
        <v>0.59300000000000008</v>
      </c>
    </row>
    <row r="42" spans="1:23" ht="15.45" x14ac:dyDescent="0.4">
      <c r="A42" s="30"/>
      <c r="B42" s="19">
        <v>8</v>
      </c>
      <c r="C42" s="16">
        <v>0</v>
      </c>
      <c r="D42" s="16">
        <v>0</v>
      </c>
      <c r="E42" s="16">
        <v>0</v>
      </c>
      <c r="F42" s="16">
        <v>4</v>
      </c>
      <c r="G42" s="16">
        <v>0</v>
      </c>
      <c r="H42" s="16">
        <v>1</v>
      </c>
      <c r="I42" s="16">
        <v>0</v>
      </c>
      <c r="J42" s="16">
        <v>0</v>
      </c>
      <c r="K42" s="17">
        <v>12</v>
      </c>
      <c r="L42" s="16">
        <v>3</v>
      </c>
      <c r="U42" s="24" t="s">
        <v>16</v>
      </c>
      <c r="V42" s="25"/>
      <c r="W42" s="12">
        <f>AVERAGE(U31:U40)</f>
        <v>0.55499999999999994</v>
      </c>
    </row>
    <row r="43" spans="1:23" ht="15.45" x14ac:dyDescent="0.4">
      <c r="A43" s="31"/>
      <c r="B43" s="19">
        <v>9</v>
      </c>
      <c r="C43" s="16">
        <v>0</v>
      </c>
      <c r="D43" s="16">
        <v>1</v>
      </c>
      <c r="E43" s="16">
        <v>1</v>
      </c>
      <c r="F43" s="16">
        <v>0</v>
      </c>
      <c r="G43" s="16">
        <v>2</v>
      </c>
      <c r="H43" s="16">
        <v>0</v>
      </c>
      <c r="I43" s="16">
        <v>0</v>
      </c>
      <c r="J43" s="16">
        <v>10</v>
      </c>
      <c r="K43" s="16">
        <v>3</v>
      </c>
      <c r="L43" s="17">
        <v>3</v>
      </c>
      <c r="U43" s="24" t="s">
        <v>18</v>
      </c>
      <c r="V43" s="25"/>
      <c r="W43" s="12">
        <f>AVERAGE(V31:V40)</f>
        <v>0.54500000000000004</v>
      </c>
    </row>
    <row r="44" spans="1:23" ht="15.45" x14ac:dyDescent="0.4">
      <c r="U44" s="24" t="s">
        <v>15</v>
      </c>
      <c r="V44" s="25"/>
      <c r="W44" s="8">
        <f>AVERAGE(W31:W40)</f>
        <v>0.91299999999999992</v>
      </c>
    </row>
    <row r="45" spans="1:23" ht="18.45" x14ac:dyDescent="0.5">
      <c r="A45" s="1" t="s">
        <v>0</v>
      </c>
      <c r="B45" s="1"/>
      <c r="C45" s="1"/>
      <c r="D45" s="33" t="s">
        <v>4</v>
      </c>
      <c r="E45" s="33"/>
      <c r="F45" s="33"/>
      <c r="G45" s="33"/>
      <c r="H45" s="33"/>
      <c r="I45" s="33"/>
      <c r="J45" s="33"/>
      <c r="K45" s="33"/>
    </row>
    <row r="46" spans="1:23" ht="20.149999999999999" x14ac:dyDescent="0.5">
      <c r="A46" s="1"/>
      <c r="B46" s="9">
        <v>0</v>
      </c>
      <c r="C46" s="9">
        <v>1</v>
      </c>
      <c r="D46" s="9">
        <v>2</v>
      </c>
      <c r="E46" s="9">
        <v>3</v>
      </c>
      <c r="F46" s="9">
        <v>4</v>
      </c>
      <c r="G46" s="9">
        <v>5</v>
      </c>
      <c r="H46" s="9">
        <v>6</v>
      </c>
      <c r="I46" s="9">
        <v>7</v>
      </c>
      <c r="J46" s="9">
        <v>8</v>
      </c>
      <c r="K46" s="9">
        <v>9</v>
      </c>
      <c r="L46" s="4"/>
    </row>
    <row r="47" spans="1:23" ht="23.15" customHeight="1" x14ac:dyDescent="0.5">
      <c r="A47" s="10">
        <v>1</v>
      </c>
      <c r="B47" s="11">
        <v>0</v>
      </c>
      <c r="C47" s="1">
        <v>0</v>
      </c>
      <c r="D47" s="11">
        <v>2</v>
      </c>
      <c r="E47" s="1">
        <v>2</v>
      </c>
      <c r="F47" s="11">
        <v>4</v>
      </c>
      <c r="G47" s="1">
        <v>3</v>
      </c>
      <c r="H47" s="1">
        <v>4</v>
      </c>
      <c r="I47" s="1">
        <v>2</v>
      </c>
      <c r="J47" s="1">
        <v>3</v>
      </c>
      <c r="K47" s="1">
        <v>1</v>
      </c>
    </row>
    <row r="48" spans="1:23" ht="18.45" x14ac:dyDescent="0.5">
      <c r="A48" s="10">
        <v>2</v>
      </c>
      <c r="B48" s="11">
        <v>0</v>
      </c>
      <c r="C48" s="1">
        <v>0</v>
      </c>
      <c r="D48" s="11">
        <v>2</v>
      </c>
      <c r="E48" s="11">
        <v>3</v>
      </c>
      <c r="F48" s="11">
        <v>4</v>
      </c>
      <c r="G48" s="1">
        <v>3</v>
      </c>
      <c r="H48" s="1">
        <v>5</v>
      </c>
      <c r="I48" s="1">
        <v>2</v>
      </c>
      <c r="J48" s="1">
        <v>3</v>
      </c>
      <c r="K48" s="1">
        <v>2</v>
      </c>
    </row>
    <row r="49" spans="1:11" ht="18.45" x14ac:dyDescent="0.5">
      <c r="A49" s="10">
        <v>3</v>
      </c>
      <c r="B49" s="11">
        <v>0</v>
      </c>
      <c r="C49" s="11">
        <v>1</v>
      </c>
      <c r="D49" s="11">
        <v>2</v>
      </c>
      <c r="E49" s="11">
        <v>3</v>
      </c>
      <c r="F49" s="11">
        <v>4</v>
      </c>
      <c r="G49" s="11">
        <v>5</v>
      </c>
      <c r="H49" s="1">
        <v>5</v>
      </c>
      <c r="I49" s="11">
        <v>7</v>
      </c>
      <c r="J49" s="1">
        <v>3</v>
      </c>
      <c r="K49" s="1">
        <v>4</v>
      </c>
    </row>
    <row r="50" spans="1:11" ht="18.45" x14ac:dyDescent="0.5">
      <c r="A50" s="10">
        <v>4</v>
      </c>
      <c r="B50" s="1">
        <v>2</v>
      </c>
      <c r="C50" s="11">
        <v>1</v>
      </c>
      <c r="D50" s="11">
        <v>2</v>
      </c>
      <c r="E50" s="11">
        <v>3</v>
      </c>
      <c r="F50" s="11">
        <v>4</v>
      </c>
      <c r="G50" s="11">
        <v>5</v>
      </c>
      <c r="H50" s="11">
        <v>6</v>
      </c>
      <c r="I50" s="11">
        <v>7</v>
      </c>
      <c r="J50" s="1">
        <v>3</v>
      </c>
      <c r="K50" s="1">
        <v>4</v>
      </c>
    </row>
    <row r="51" spans="1:11" ht="18.45" x14ac:dyDescent="0.5">
      <c r="A51" s="10">
        <v>5</v>
      </c>
      <c r="B51" s="1">
        <v>2</v>
      </c>
      <c r="C51" s="11">
        <v>1</v>
      </c>
      <c r="D51" s="11">
        <v>2</v>
      </c>
      <c r="E51" s="11">
        <v>3</v>
      </c>
      <c r="F51" s="11">
        <v>4</v>
      </c>
      <c r="G51" s="11">
        <v>5</v>
      </c>
      <c r="H51" s="11">
        <v>6</v>
      </c>
      <c r="I51" s="11">
        <v>7</v>
      </c>
      <c r="J51" s="1">
        <v>5</v>
      </c>
      <c r="K51" s="1">
        <v>7</v>
      </c>
    </row>
    <row r="52" spans="1:11" ht="18.45" x14ac:dyDescent="0.5">
      <c r="A52" s="10">
        <v>6</v>
      </c>
      <c r="B52" s="1">
        <v>2</v>
      </c>
      <c r="C52" s="11">
        <v>1</v>
      </c>
      <c r="D52" s="11">
        <v>2</v>
      </c>
      <c r="E52" s="11">
        <v>3</v>
      </c>
      <c r="F52" s="11">
        <v>4</v>
      </c>
      <c r="G52" s="11">
        <v>5</v>
      </c>
      <c r="H52" s="11">
        <v>6</v>
      </c>
      <c r="I52" s="11">
        <v>7</v>
      </c>
      <c r="J52" s="11">
        <v>8</v>
      </c>
      <c r="K52" s="1">
        <v>7</v>
      </c>
    </row>
    <row r="53" spans="1:11" ht="18.45" x14ac:dyDescent="0.5">
      <c r="A53" s="10">
        <v>7</v>
      </c>
      <c r="B53" s="1">
        <v>2</v>
      </c>
      <c r="C53" s="11">
        <v>1</v>
      </c>
      <c r="D53" s="11">
        <v>2</v>
      </c>
      <c r="E53" s="11">
        <v>3</v>
      </c>
      <c r="F53" s="11">
        <v>4</v>
      </c>
      <c r="G53" s="11">
        <v>5</v>
      </c>
      <c r="H53" s="11">
        <v>6</v>
      </c>
      <c r="I53" s="11">
        <v>7</v>
      </c>
      <c r="J53" s="11">
        <v>8</v>
      </c>
      <c r="K53" s="1">
        <v>7</v>
      </c>
    </row>
    <row r="54" spans="1:11" ht="18.45" x14ac:dyDescent="0.5">
      <c r="A54" s="10">
        <v>8</v>
      </c>
      <c r="B54" s="1">
        <v>2</v>
      </c>
      <c r="C54" s="11">
        <v>1</v>
      </c>
      <c r="D54" s="11">
        <v>2</v>
      </c>
      <c r="E54" s="11">
        <v>3</v>
      </c>
      <c r="F54" s="11">
        <v>4</v>
      </c>
      <c r="G54" s="11">
        <v>5</v>
      </c>
      <c r="H54" s="11">
        <v>6</v>
      </c>
      <c r="I54" s="11">
        <v>7</v>
      </c>
      <c r="J54" s="11">
        <v>8</v>
      </c>
      <c r="K54" s="1">
        <v>7</v>
      </c>
    </row>
    <row r="55" spans="1:11" ht="18.45" x14ac:dyDescent="0.5">
      <c r="A55" s="10">
        <v>9</v>
      </c>
      <c r="B55" s="1">
        <v>2</v>
      </c>
      <c r="C55" s="11">
        <v>1</v>
      </c>
      <c r="D55" s="11">
        <v>2</v>
      </c>
      <c r="E55" s="11">
        <v>3</v>
      </c>
      <c r="F55" s="11">
        <v>4</v>
      </c>
      <c r="G55" s="11">
        <v>5</v>
      </c>
      <c r="H55" s="11">
        <v>6</v>
      </c>
      <c r="I55" s="11">
        <v>7</v>
      </c>
      <c r="J55" s="11">
        <v>8</v>
      </c>
      <c r="K55" s="1">
        <v>7</v>
      </c>
    </row>
    <row r="56" spans="1:11" ht="18.45" x14ac:dyDescent="0.5">
      <c r="A56" s="10">
        <v>10</v>
      </c>
      <c r="B56" s="1">
        <v>2</v>
      </c>
      <c r="C56" s="11">
        <v>1</v>
      </c>
      <c r="D56" s="11">
        <v>2</v>
      </c>
      <c r="E56" s="11">
        <v>3</v>
      </c>
      <c r="F56" s="11">
        <v>4</v>
      </c>
      <c r="G56" s="11">
        <v>5</v>
      </c>
      <c r="H56" s="11">
        <v>6</v>
      </c>
      <c r="I56" s="11">
        <v>7</v>
      </c>
      <c r="J56" s="11">
        <v>8</v>
      </c>
      <c r="K56" s="1">
        <v>7</v>
      </c>
    </row>
    <row r="57" spans="1:11" ht="18.45" x14ac:dyDescent="0.5">
      <c r="A57" s="10">
        <v>11</v>
      </c>
      <c r="B57" s="1">
        <v>2</v>
      </c>
      <c r="C57" s="11">
        <v>1</v>
      </c>
      <c r="D57" s="11">
        <v>2</v>
      </c>
      <c r="E57" s="11">
        <v>3</v>
      </c>
      <c r="F57" s="11">
        <v>4</v>
      </c>
      <c r="G57" s="11">
        <v>5</v>
      </c>
      <c r="H57" s="1">
        <v>8</v>
      </c>
      <c r="I57" s="11">
        <v>7</v>
      </c>
      <c r="J57" s="11">
        <v>8</v>
      </c>
      <c r="K57" s="1">
        <v>7</v>
      </c>
    </row>
    <row r="58" spans="1:11" ht="18.45" x14ac:dyDescent="0.5">
      <c r="A58" s="10">
        <v>12</v>
      </c>
      <c r="B58" s="1">
        <v>2</v>
      </c>
      <c r="C58" s="11">
        <v>1</v>
      </c>
      <c r="D58" s="11">
        <v>2</v>
      </c>
      <c r="E58" s="11">
        <v>3</v>
      </c>
      <c r="F58" s="11">
        <v>4</v>
      </c>
      <c r="G58" s="1">
        <v>8</v>
      </c>
      <c r="H58" s="1">
        <v>8</v>
      </c>
      <c r="I58" s="11">
        <v>7</v>
      </c>
      <c r="J58" s="11">
        <v>8</v>
      </c>
      <c r="K58" s="1">
        <v>7</v>
      </c>
    </row>
    <row r="59" spans="1:11" ht="18.45" x14ac:dyDescent="0.5">
      <c r="A59" s="10">
        <v>13</v>
      </c>
      <c r="B59" s="1">
        <v>3</v>
      </c>
      <c r="C59" s="11">
        <v>1</v>
      </c>
      <c r="D59" s="11">
        <v>2</v>
      </c>
      <c r="E59" s="11">
        <v>3</v>
      </c>
      <c r="F59" s="11">
        <v>4</v>
      </c>
      <c r="G59" s="1">
        <v>8</v>
      </c>
      <c r="H59" s="1">
        <v>8</v>
      </c>
      <c r="I59" s="11">
        <v>7</v>
      </c>
      <c r="J59" s="11">
        <v>8</v>
      </c>
      <c r="K59" s="1">
        <v>7</v>
      </c>
    </row>
    <row r="60" spans="1:11" ht="18.45" x14ac:dyDescent="0.5">
      <c r="A60" s="10">
        <v>14</v>
      </c>
      <c r="B60" s="1">
        <v>3</v>
      </c>
      <c r="C60" s="1">
        <v>2</v>
      </c>
      <c r="D60" s="11">
        <v>2</v>
      </c>
      <c r="E60" s="11">
        <v>3</v>
      </c>
      <c r="F60" s="11">
        <v>4</v>
      </c>
      <c r="G60" s="1">
        <v>9</v>
      </c>
      <c r="H60" s="1">
        <v>8</v>
      </c>
      <c r="I60" s="11">
        <v>7</v>
      </c>
      <c r="J60" s="11">
        <v>8</v>
      </c>
      <c r="K60" s="1">
        <v>7</v>
      </c>
    </row>
    <row r="61" spans="1:11" ht="18.45" x14ac:dyDescent="0.5">
      <c r="A61" s="10">
        <v>15</v>
      </c>
      <c r="B61" s="1">
        <v>7</v>
      </c>
      <c r="C61" s="1">
        <v>6</v>
      </c>
      <c r="D61" s="11">
        <v>2</v>
      </c>
      <c r="E61" s="11">
        <v>3</v>
      </c>
      <c r="F61" s="11">
        <v>4</v>
      </c>
      <c r="G61" s="1">
        <v>9</v>
      </c>
      <c r="H61" s="1">
        <v>9</v>
      </c>
      <c r="I61" s="11">
        <v>7</v>
      </c>
      <c r="J61" s="11">
        <v>8</v>
      </c>
      <c r="K61" s="1">
        <v>8</v>
      </c>
    </row>
    <row r="62" spans="1:11" ht="18.45" x14ac:dyDescent="0.5">
      <c r="A62" s="10">
        <v>16</v>
      </c>
      <c r="B62" s="1">
        <v>9</v>
      </c>
      <c r="C62" s="1">
        <v>6</v>
      </c>
      <c r="D62" s="11">
        <v>2</v>
      </c>
      <c r="E62" s="1">
        <v>4</v>
      </c>
      <c r="F62" s="11">
        <v>4</v>
      </c>
      <c r="G62" s="1">
        <v>9</v>
      </c>
      <c r="H62" s="1">
        <v>9</v>
      </c>
      <c r="I62" s="11">
        <v>7</v>
      </c>
      <c r="J62" s="11">
        <v>8</v>
      </c>
      <c r="K62" s="1">
        <v>8</v>
      </c>
    </row>
    <row r="63" spans="1:11" ht="18.45" x14ac:dyDescent="0.5">
      <c r="A63" s="10">
        <v>17</v>
      </c>
      <c r="B63" s="1">
        <v>9</v>
      </c>
      <c r="C63" s="1">
        <v>6</v>
      </c>
      <c r="D63" s="11">
        <v>2</v>
      </c>
      <c r="E63" s="1">
        <v>8</v>
      </c>
      <c r="F63" s="1">
        <v>6</v>
      </c>
      <c r="G63" s="1">
        <v>9</v>
      </c>
      <c r="H63" s="1">
        <v>9</v>
      </c>
      <c r="I63" s="11">
        <v>7</v>
      </c>
      <c r="J63" s="11">
        <v>8</v>
      </c>
      <c r="K63" s="1">
        <v>8</v>
      </c>
    </row>
    <row r="64" spans="1:11" ht="18.45" x14ac:dyDescent="0.5">
      <c r="A64" s="10">
        <v>18</v>
      </c>
      <c r="B64" s="1">
        <v>9</v>
      </c>
      <c r="C64" s="1">
        <v>6</v>
      </c>
      <c r="D64" s="11">
        <v>2</v>
      </c>
      <c r="E64" s="1">
        <v>9</v>
      </c>
      <c r="F64" s="1">
        <v>6</v>
      </c>
      <c r="G64" s="1">
        <v>9</v>
      </c>
      <c r="H64" s="1">
        <v>9</v>
      </c>
      <c r="I64" s="11">
        <v>7</v>
      </c>
      <c r="J64" s="1">
        <v>9</v>
      </c>
      <c r="K64" s="11">
        <v>9</v>
      </c>
    </row>
    <row r="65" spans="1:11" ht="18.45" x14ac:dyDescent="0.5">
      <c r="A65" s="10">
        <v>19</v>
      </c>
      <c r="B65" s="1">
        <v>9</v>
      </c>
      <c r="C65" s="1">
        <v>6</v>
      </c>
      <c r="D65" s="11">
        <v>2</v>
      </c>
      <c r="E65" s="1">
        <v>9</v>
      </c>
      <c r="F65" s="1">
        <v>6</v>
      </c>
      <c r="G65" s="1">
        <v>9</v>
      </c>
      <c r="H65" s="1">
        <v>9</v>
      </c>
      <c r="I65" s="11">
        <v>7</v>
      </c>
      <c r="J65" s="1">
        <v>9</v>
      </c>
      <c r="K65" s="11">
        <v>9</v>
      </c>
    </row>
    <row r="66" spans="1:11" ht="18.45" x14ac:dyDescent="0.5">
      <c r="A66" s="10">
        <v>20</v>
      </c>
      <c r="B66" s="1">
        <v>9</v>
      </c>
      <c r="C66" s="1">
        <v>6</v>
      </c>
      <c r="D66" s="1">
        <v>7</v>
      </c>
      <c r="E66" s="1">
        <v>9</v>
      </c>
      <c r="F66" s="1">
        <v>8</v>
      </c>
      <c r="G66" s="1">
        <v>9</v>
      </c>
      <c r="H66" s="1">
        <v>9</v>
      </c>
      <c r="I66" s="1">
        <v>8</v>
      </c>
      <c r="J66" s="1">
        <v>9</v>
      </c>
      <c r="K66" s="11">
        <v>9</v>
      </c>
    </row>
  </sheetData>
  <sortState xmlns:xlrd2="http://schemas.microsoft.com/office/spreadsheetml/2017/richdata2" ref="B47:B66">
    <sortCondition ref="B46:B66"/>
  </sortState>
  <mergeCells count="12">
    <mergeCell ref="C32:L32"/>
    <mergeCell ref="A34:A43"/>
    <mergeCell ref="N31:N40"/>
    <mergeCell ref="D45:K45"/>
    <mergeCell ref="S1:Z1"/>
    <mergeCell ref="D14:K14"/>
    <mergeCell ref="C30:L31"/>
    <mergeCell ref="R16:Z17"/>
    <mergeCell ref="U44:V44"/>
    <mergeCell ref="U42:V42"/>
    <mergeCell ref="U43:V43"/>
    <mergeCell ref="U41:V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 Lekinwala</dc:creator>
  <cp:lastModifiedBy>Krithik Lekinwala</cp:lastModifiedBy>
  <dcterms:created xsi:type="dcterms:W3CDTF">2021-04-26T06:19:23Z</dcterms:created>
  <dcterms:modified xsi:type="dcterms:W3CDTF">2021-04-26T09:46:52Z</dcterms:modified>
</cp:coreProperties>
</file>