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asilwal/Downloads/"/>
    </mc:Choice>
  </mc:AlternateContent>
  <xr:revisionPtr revIDLastSave="0" documentId="8_{4741D5DE-DBF3-7641-BC40-80380652D55D}" xr6:coauthVersionLast="47" xr6:coauthVersionMax="47" xr10:uidLastSave="{00000000-0000-0000-0000-000000000000}"/>
  <bookViews>
    <workbookView xWindow="15740" yWindow="500" windowWidth="13060" windowHeight="15880" activeTab="4" xr2:uid="{00000000-000D-0000-FFFF-FFFF00000000}"/>
  </bookViews>
  <sheets>
    <sheet name="Redone DATA Step I" sheetId="2" r:id="rId1"/>
    <sheet name="STEP II SUMMARY STATS_ BOXPLOTS" sheetId="3" r:id="rId2"/>
    <sheet name="STEP III CORRELATIONS" sheetId="5" r:id="rId3"/>
    <sheet name="STEP IV GENERAL MODEL" sheetId="6" r:id="rId4"/>
    <sheet name="STEP V SECOND MODEL" sheetId="7" r:id="rId5"/>
    <sheet name="STEP VI SCRATCH SPACE" sheetId="8" r:id="rId6"/>
  </sheets>
  <definedNames>
    <definedName name="_xlchart.v1.0" hidden="1">'Redone DATA Step I'!$E$8:$E$32</definedName>
    <definedName name="_xlchart.v1.1" hidden="1">'Redone DATA Step I'!$D$8:$D$32</definedName>
    <definedName name="_xlchart.v1.2" hidden="1">'Redone DATA Step I'!$F$8:$F$32</definedName>
    <definedName name="_xlchart.v1.3" hidden="1">'Redone DATA Step I'!$H$8:$H$32</definedName>
    <definedName name="_xlchart.v1.4" hidden="1">'Redone DATA Step I'!$G$8:$G$32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5" l="1"/>
  <c r="H32" i="5"/>
  <c r="G32" i="5"/>
  <c r="G30" i="5"/>
  <c r="F32" i="5"/>
  <c r="I28" i="5"/>
  <c r="H28" i="5"/>
  <c r="G28" i="5"/>
  <c r="E28" i="5"/>
  <c r="F28" i="5"/>
  <c r="I30" i="5"/>
  <c r="H30" i="5"/>
  <c r="F30" i="5"/>
</calcChain>
</file>

<file path=xl/sharedStrings.xml><?xml version="1.0" encoding="utf-8"?>
<sst xmlns="http://schemas.openxmlformats.org/spreadsheetml/2006/main" count="266" uniqueCount="147">
  <si>
    <t xml:space="preserve">Krisha Silwal </t>
  </si>
  <si>
    <t>KEY:</t>
  </si>
  <si>
    <t>VAR 2</t>
  </si>
  <si>
    <t>VAR 3</t>
  </si>
  <si>
    <t>VAR 4</t>
  </si>
  <si>
    <t>VAR 5</t>
  </si>
  <si>
    <t>VAR 6</t>
  </si>
  <si>
    <t>Y= Gender Pay Gap in States</t>
  </si>
  <si>
    <t>State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</si>
  <si>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</si>
  <si>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</si>
  <si>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</si>
  <si>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</si>
  <si>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</si>
  <si>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</si>
  <si>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</si>
  <si>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</si>
  <si>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</si>
  <si>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X1= Minimum Wage</t>
  </si>
  <si>
    <t xml:space="preserve">Alabama: </t>
  </si>
  <si>
    <t>X2= Unemployment Rate</t>
  </si>
  <si>
    <t xml:space="preserve">Arizona: </t>
  </si>
  <si>
    <t>X3= Median Annual Earnings for Women</t>
  </si>
  <si>
    <t xml:space="preserve">California: </t>
  </si>
  <si>
    <t>X4= Percent of Women in the Labor Force</t>
  </si>
  <si>
    <t xml:space="preserve">Delaware: </t>
  </si>
  <si>
    <t>X5= Pay Transparency Protections</t>
  </si>
  <si>
    <t xml:space="preserve">Florida: </t>
  </si>
  <si>
    <t>1= YES</t>
  </si>
  <si>
    <t xml:space="preserve">Georgia: </t>
  </si>
  <si>
    <t>READ</t>
  </si>
  <si>
    <t>0= NO</t>
  </si>
  <si>
    <t xml:space="preserve">Hawaii: </t>
  </si>
  <si>
    <t>Y= Numerical variable that you want to study</t>
  </si>
  <si>
    <t xml:space="preserve">Idaho: </t>
  </si>
  <si>
    <t xml:space="preserve">Maine: </t>
  </si>
  <si>
    <t>X1..X5 should be variabls that may affect the way Y changes.</t>
  </si>
  <si>
    <t xml:space="preserve">Maryland: </t>
  </si>
  <si>
    <t>X1-X4 must be numerical</t>
  </si>
  <si>
    <t xml:space="preserve">Michigan: </t>
  </si>
  <si>
    <t>X5 should be categorical/qualitative</t>
  </si>
  <si>
    <t xml:space="preserve">Minnesota: </t>
  </si>
  <si>
    <t xml:space="preserve">Montana: </t>
  </si>
  <si>
    <t xml:space="preserve">The numbers on the side idicate the observation number. You want a data </t>
  </si>
  <si>
    <t xml:space="preserve">Nebraska: </t>
  </si>
  <si>
    <t>set (sample) with at least 20 observations. A sample with 25 observations</t>
  </si>
  <si>
    <t xml:space="preserve">New Jersey: </t>
  </si>
  <si>
    <t xml:space="preserve">will be better. </t>
  </si>
  <si>
    <t xml:space="preserve">New York: </t>
  </si>
  <si>
    <t xml:space="preserve">North Dakota: </t>
  </si>
  <si>
    <t xml:space="preserve">Ohio: </t>
  </si>
  <si>
    <t>Create a dummy variable or a set of dummy variables in new columns to represent values of X5.</t>
  </si>
  <si>
    <t xml:space="preserve">Oklahoma: </t>
  </si>
  <si>
    <t>Each column will have values of 1 or 0</t>
  </si>
  <si>
    <t xml:space="preserve">South Dakota: </t>
  </si>
  <si>
    <t xml:space="preserve">Tennessee: </t>
  </si>
  <si>
    <t xml:space="preserve">This step will have to be completed differently for each student. Talk to me. </t>
  </si>
  <si>
    <t xml:space="preserve">Texas: </t>
  </si>
  <si>
    <t xml:space="preserve">Utah: </t>
  </si>
  <si>
    <t xml:space="preserve">Washington: </t>
  </si>
  <si>
    <t xml:space="preserve">Wyoming: </t>
  </si>
  <si>
    <r>
      <t xml:space="preserve"> </t>
    </r>
    <r>
      <rPr>
        <i/>
        <sz val="11"/>
        <color theme="1"/>
        <rFont val="Calibri"/>
        <family val="2"/>
        <scheme val="minor"/>
      </rPr>
      <t>United States Census Bureau</t>
    </r>
    <r>
      <rPr>
        <sz val="11"/>
        <color theme="1"/>
        <rFont val="Calibri"/>
        <family val="2"/>
        <scheme val="minor"/>
      </rPr>
      <t>, 1 March. 2022,</t>
    </r>
  </si>
  <si>
    <t>https://www.census.gov/library/stories/2022/03/what-is-the-gender-wage-gap-in-your-state.html?fbclid=IwAR1CJ7PolixDigq5uXqoCjM-_TN6bkPCOr1Goo2CJwSAk0HYl8df1DOr5A8</t>
  </si>
  <si>
    <r>
      <rPr>
        <i/>
        <sz val="11"/>
        <color theme="1"/>
        <rFont val="Calibri"/>
        <family val="2"/>
        <scheme val="minor"/>
      </rPr>
      <t>Economic Policy Institute</t>
    </r>
    <r>
      <rPr>
        <sz val="11"/>
        <color theme="1"/>
        <rFont val="Calibri"/>
        <family val="2"/>
        <scheme val="minor"/>
      </rPr>
      <t>, 1 July. 2023,</t>
    </r>
  </si>
  <si>
    <t>https://www.epi.org/minimum-wage-tracker/?gclid=CjwKCAjwv-2pBhB-EiwAtsQZFOStRJUcDulfOwa2Wq_dBq8EXOv9b9Ygo8viUjt3xWj1E-OWt3CvNxoCJtMQAvD_BwE#/min_wage/South%20Dakota</t>
  </si>
  <si>
    <r>
      <rPr>
        <i/>
        <u/>
        <sz val="11"/>
        <color theme="10"/>
        <rFont val="Calibri"/>
        <family val="2"/>
        <scheme val="minor"/>
      </rPr>
      <t>Statista</t>
    </r>
    <r>
      <rPr>
        <u/>
        <sz val="11"/>
        <color theme="10"/>
        <rFont val="Calibri"/>
        <family val="2"/>
        <scheme val="minor"/>
      </rPr>
      <t>, 3 May. 2023,  https://www.statista.com/statistics/223675/state-unemployment-rate-in-the-us/</t>
    </r>
  </si>
  <si>
    <t>K</t>
  </si>
  <si>
    <t xml:space="preserve"> https://statusofwomendata.org/explore-the-data/employment-and-earnings/employment-and-earnings/</t>
  </si>
  <si>
    <t>Gender Pay Gap</t>
  </si>
  <si>
    <t>Minimum Wage</t>
  </si>
  <si>
    <t>Unemployment Rate</t>
  </si>
  <si>
    <t>Median Annual Earnings for Women</t>
  </si>
  <si>
    <t>Percent of Women in the Labor Force</t>
  </si>
  <si>
    <t>Mean</t>
  </si>
  <si>
    <t>Median</t>
  </si>
  <si>
    <t>Mode</t>
  </si>
  <si>
    <t>Standard Deviation</t>
  </si>
  <si>
    <t>Sample Variance</t>
  </si>
  <si>
    <t>Range</t>
  </si>
  <si>
    <t>Minimum</t>
  </si>
  <si>
    <t>Maximum</t>
  </si>
  <si>
    <t>Count</t>
  </si>
  <si>
    <t xml:space="preserve">The right whisker is a little longer so there is a slight right skew. </t>
  </si>
  <si>
    <t xml:space="preserve">The left and right whisker seem the same length so it might be symmetrical. </t>
  </si>
  <si>
    <t>The right whisker is a little longer so there is a slight right skew.</t>
  </si>
  <si>
    <t xml:space="preserve">Put your correlation matrix to the right of this box. </t>
  </si>
  <si>
    <t>Critical value</t>
  </si>
  <si>
    <t>=t.inv.2t(alpha, n-2)</t>
  </si>
  <si>
    <t>Use alpha=0.05</t>
  </si>
  <si>
    <t>Test statistic</t>
  </si>
  <si>
    <t>Formula</t>
  </si>
  <si>
    <t>=corr*SQRT((n-2)/(1-(corr)^2))</t>
  </si>
  <si>
    <t>The parentheses are vital if you have negative correlation</t>
  </si>
  <si>
    <t>p-value of the test</t>
  </si>
  <si>
    <t>=t.dist.2t(abs(test stat),n-2)</t>
  </si>
  <si>
    <t>Complete this chart</t>
  </si>
  <si>
    <t>Variable name</t>
  </si>
  <si>
    <t>Hourly wage</t>
  </si>
  <si>
    <t>Experience</t>
  </si>
  <si>
    <t>Label</t>
  </si>
  <si>
    <t>Use ONLY the numerical variables</t>
  </si>
  <si>
    <t>Hypotheses</t>
  </si>
  <si>
    <r>
      <t xml:space="preserve">Ho: </t>
    </r>
    <r>
      <rPr>
        <sz val="11"/>
        <color theme="1"/>
        <rFont val="Calibri"/>
        <family val="2"/>
      </rPr>
      <t>ρ = 0   Ha: ρ ≠ 0  2TT</t>
    </r>
  </si>
  <si>
    <r>
      <t xml:space="preserve">Ho: </t>
    </r>
    <r>
      <rPr>
        <sz val="11"/>
        <color theme="0" tint="-0.34998626667073579"/>
        <rFont val="Calibri"/>
        <family val="2"/>
      </rPr>
      <t>ρ = 0   Ha: ρ ≠ 0  2TT</t>
    </r>
  </si>
  <si>
    <t>Correlation between Y and the variable</t>
  </si>
  <si>
    <t>Critical value that you found above</t>
  </si>
  <si>
    <t>Same for each of the columns</t>
  </si>
  <si>
    <t>Test statistic that you calculate</t>
  </si>
  <si>
    <t>Use the formula given</t>
  </si>
  <si>
    <t>Decision: Do you reject Ho or NOT reject Ho</t>
  </si>
  <si>
    <t>Reject</t>
  </si>
  <si>
    <t>Not Rejecr</t>
  </si>
  <si>
    <t>Conclusion: The correlation between these variables is signficant or not significant.</t>
  </si>
  <si>
    <t xml:space="preserve">Signficant </t>
  </si>
  <si>
    <t>Significant</t>
  </si>
  <si>
    <t>Insignificant</t>
  </si>
  <si>
    <t>Summarize what you concluded</t>
  </si>
  <si>
    <t xml:space="preserve">I found that three of my variables are related to the variable that I am predicting.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</si>
  <si>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</si>
  <si>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</si>
  <si>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</si>
  <si>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</si>
  <si>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</si>
  <si>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</si>
  <si>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</si>
  <si>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</si>
  <si>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</si>
  <si>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</si>
  <si>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</si>
  <si>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</si>
  <si>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</si>
  <si>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</si>
  <si>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</si>
  <si>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</si>
  <si>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</si>
  <si>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</si>
  <si>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</si>
  <si>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</si>
  <si>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</si>
  <si>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</si>
  <si>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 xml:space="preserve">This is an informal space to combine all the results you have generated and their interpretation. Use this space to </t>
  </si>
  <si>
    <t>create the basis of the summary writeup of your results.</t>
  </si>
  <si>
    <t>Independent Variables</t>
  </si>
  <si>
    <t>Coefficents</t>
  </si>
  <si>
    <t>t-stat</t>
  </si>
  <si>
    <t>p-value</t>
  </si>
  <si>
    <t>Significan/Insignificant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</si>
</sst>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 (Body)"/>
    </font>
    <font>
      <i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92">
    <xf numFmtId="0" fontId="0" fillId="0" borderId="0" xfId="0"/>
    <xf numFmtId="0" fontId="0" fillId="0" borderId="4" xfId="0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2" xfId="0" quotePrefix="1" applyFont="1" applyFill="1" applyBorder="1"/>
    <xf numFmtId="0" fontId="4" fillId="2" borderId="3" xfId="0" applyFont="1" applyFill="1" applyBorder="1"/>
    <xf numFmtId="0" fontId="3" fillId="0" borderId="0" xfId="0" applyFont="1"/>
    <xf numFmtId="0" fontId="4" fillId="0" borderId="0" xfId="0" applyFont="1"/>
    <xf numFmtId="0" fontId="0" fillId="3" borderId="4" xfId="0" applyFill="1" applyBorder="1"/>
    <xf numFmtId="0" fontId="0" fillId="3" borderId="0" xfId="0" applyFill="1"/>
    <xf numFmtId="0" fontId="0" fillId="0" borderId="4" xfId="0" quotePrefix="1" applyBorder="1"/>
    <xf numFmtId="0" fontId="0" fillId="0" borderId="4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8" xfId="0" applyBorder="1"/>
    <xf numFmtId="0" fontId="0" fillId="0" borderId="29" xfId="0" applyBorder="1"/>
    <xf numFmtId="0" fontId="0" fillId="0" borderId="26" xfId="0" applyBorder="1"/>
    <xf numFmtId="0" fontId="0" fillId="0" borderId="30" xfId="0" applyBorder="1"/>
    <xf numFmtId="0" fontId="4" fillId="0" borderId="26" xfId="0" applyFont="1" applyBorder="1"/>
    <xf numFmtId="0" fontId="4" fillId="3" borderId="26" xfId="0" applyFont="1" applyFill="1" applyBorder="1"/>
    <xf numFmtId="0" fontId="0" fillId="3" borderId="30" xfId="0" applyFill="1" applyBorder="1"/>
    <xf numFmtId="0" fontId="0" fillId="3" borderId="26" xfId="0" applyFill="1" applyBorder="1"/>
    <xf numFmtId="0" fontId="0" fillId="3" borderId="21" xfId="0" applyFill="1" applyBorder="1"/>
    <xf numFmtId="0" fontId="0" fillId="0" borderId="21" xfId="0" applyBorder="1"/>
    <xf numFmtId="0" fontId="0" fillId="0" borderId="4" xfId="0" applyBorder="1" applyAlignment="1">
      <alignment horizontal="center"/>
    </xf>
    <xf numFmtId="0" fontId="4" fillId="0" borderId="4" xfId="0" quotePrefix="1" applyFont="1" applyBorder="1"/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30" xfId="0" applyFont="1" applyBorder="1"/>
    <xf numFmtId="0" fontId="7" fillId="0" borderId="4" xfId="0" applyFont="1" applyBorder="1" applyAlignment="1">
      <alignment wrapText="1"/>
    </xf>
    <xf numFmtId="0" fontId="0" fillId="2" borderId="0" xfId="0" applyFill="1"/>
    <xf numFmtId="6" fontId="0" fillId="0" borderId="4" xfId="0" applyNumberFormat="1" applyBorder="1"/>
    <xf numFmtId="10" fontId="0" fillId="0" borderId="4" xfId="0" applyNumberFormat="1" applyBorder="1"/>
    <xf numFmtId="9" fontId="0" fillId="0" borderId="4" xfId="0" applyNumberFormat="1" applyBorder="1"/>
    <xf numFmtId="6" fontId="0" fillId="0" borderId="0" xfId="0" applyNumberFormat="1"/>
    <xf numFmtId="10" fontId="0" fillId="0" borderId="0" xfId="0" applyNumberFormat="1"/>
    <xf numFmtId="0" fontId="9" fillId="0" borderId="0" xfId="1"/>
    <xf numFmtId="0" fontId="10" fillId="0" borderId="0" xfId="0" applyFont="1"/>
    <xf numFmtId="0" fontId="0" fillId="0" borderId="2" xfId="0" applyBorder="1"/>
    <xf numFmtId="49" fontId="0" fillId="0" borderId="4" xfId="0" applyNumberFormat="1" applyBorder="1"/>
    <xf numFmtId="49" fontId="0" fillId="0" borderId="33" xfId="0" applyNumberFormat="1" applyBorder="1"/>
    <xf numFmtId="44" fontId="0" fillId="0" borderId="4" xfId="2" applyFont="1" applyBorder="1"/>
    <xf numFmtId="164" fontId="0" fillId="0" borderId="4" xfId="0" applyNumberFormat="1" applyBorder="1"/>
    <xf numFmtId="164" fontId="0" fillId="0" borderId="33" xfId="0" applyNumberFormat="1" applyBorder="1"/>
    <xf numFmtId="0" fontId="0" fillId="0" borderId="19" xfId="0" applyBorder="1"/>
    <xf numFmtId="0" fontId="6" fillId="0" borderId="34" xfId="0" applyFont="1" applyBorder="1" applyAlignment="1">
      <alignment horizontal="centerContinuous"/>
    </xf>
    <xf numFmtId="164" fontId="0" fillId="0" borderId="4" xfId="2" applyNumberFormat="1" applyFont="1" applyBorder="1"/>
    <xf numFmtId="0" fontId="13" fillId="0" borderId="0" xfId="0" applyFont="1"/>
    <xf numFmtId="0" fontId="1" fillId="0" borderId="0" xfId="0" applyFont="1"/>
    <xf numFmtId="11" fontId="1" fillId="0" borderId="0" xfId="0" applyNumberFormat="1" applyFont="1"/>
    <xf numFmtId="0" fontId="0" fillId="0" borderId="35" xfId="0" applyBorder="1"/>
    <xf numFmtId="0" fontId="14" fillId="0" borderId="0" xfId="0" applyFont="1"/>
    <xf numFmtId="0" fontId="15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26" xfId="0" quotePrefix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Gender Pay Gap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Gender Pay Gap</a:t>
          </a:r>
        </a:p>
      </cx:txPr>
    </cx:title>
    <cx:plotArea>
      <cx:plotAreaRegion>
        <cx:series layoutId="boxWhisker" uniqueId="{1C425BB5-5B8E-E043-A187-46BAE7E3C34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Minimum Wage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Minimum Wage</a:t>
          </a:r>
        </a:p>
      </cx:txPr>
    </cx:title>
    <cx:plotArea>
      <cx:plotAreaRegion>
        <cx:series layoutId="boxWhisker" uniqueId="{8D465DB2-B156-C344-8E0C-D2DAC2CEA73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Unemployment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Unemployment Rate</a:t>
          </a:r>
        </a:p>
      </cx:txPr>
    </cx:title>
    <cx:plotArea>
      <cx:plotAreaRegion>
        <cx:series layoutId="boxWhisker" uniqueId="{8290CAA8-87C6-3142-9765-0DD154EA19F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Median Annual Earnings for Women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 Annual Earnings for Women</a:t>
          </a:r>
        </a:p>
      </cx:txPr>
    </cx:title>
    <cx:plotArea>
      <cx:plotAreaRegion>
        <cx:series layoutId="boxWhisker" uniqueId="{1F65795F-DED4-1B4A-98C7-A98A2003639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Percent of Women in the Labor Force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 of Women in the Labor Force</a:t>
          </a:r>
        </a:p>
      </cx:txPr>
    </cx:title>
    <cx:plotArea>
      <cx:plotAreaRegion>
        <cx:series layoutId="boxWhisker" uniqueId="{D3F9093A-781F-7042-954F-E858D65AE1C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7</xdr:col>
      <xdr:colOff>443024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BE6271B-36F9-C64F-8AFF-833C3C9EB6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90900"/>
              <a:ext cx="515472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496186</xdr:colOff>
      <xdr:row>31</xdr:row>
      <xdr:rowOff>55526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6A69BBE-8D9E-8244-82DA-6DDE746849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7900" y="3390900"/>
              <a:ext cx="4534786" cy="2722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17</xdr:row>
      <xdr:rowOff>0</xdr:rowOff>
    </xdr:from>
    <xdr:to>
      <xdr:col>23</xdr:col>
      <xdr:colOff>496187</xdr:colOff>
      <xdr:row>31</xdr:row>
      <xdr:rowOff>55526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6F9EC11-B646-8649-A66E-C15017D5DE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42700" y="3390900"/>
              <a:ext cx="4534787" cy="2722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586168</xdr:colOff>
      <xdr:row>41</xdr:row>
      <xdr:rowOff>37607</xdr:rowOff>
    </xdr:from>
    <xdr:to>
      <xdr:col>7</xdr:col>
      <xdr:colOff>405021</xdr:colOff>
      <xdr:row>55</xdr:row>
      <xdr:rowOff>95889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9381104-3A4C-0742-8723-037B47B083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168" y="8000507"/>
              <a:ext cx="4530553" cy="2725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268111</xdr:colOff>
      <xdr:row>39</xdr:row>
      <xdr:rowOff>141112</xdr:rowOff>
    </xdr:from>
    <xdr:to>
      <xdr:col>16</xdr:col>
      <xdr:colOff>86964</xdr:colOff>
      <xdr:row>53</xdr:row>
      <xdr:rowOff>196636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27B706D-433D-C044-A267-87B9D06A09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6011" y="7723012"/>
              <a:ext cx="4530553" cy="2722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246C32F-EF85-BC47-909A-13973D7E7C0F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BC796D03-F2AA-5B45-83D6-1E1FFB8B7E91}"/>
    <we:binding id="Input" type="matrix" appref="{72F443FB-B7D8-F542-B2AF-625E9BC2D1A6}"/>
    <we:binding id="Output" type="matrix" appref="{701B0B85-37D3-C74A-B049-88E148087D15}"/>
    <we:binding id="InputY" type="matrix" appref="{5D5B02A7-1DDB-0647-BEC4-4FC5125A2C0A}"/>
    <we:binding id="InputX" type="matrix" appref="{2DE9195B-9ADF-8E4F-94DA-7874F140A2E6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atista.com/statistics/223675/state-unemployment-rate-in-the-us/" TargetMode="External"/><Relationship Id="rId1" Type="http://schemas.openxmlformats.org/officeDocument/2006/relationships/hyperlink" Target="https://www.epi.org/minimum-wage-tracker/?gclid=CjwKCAjwv-2pBhB-EiwAtsQZFOStRJUcDulfOwa2Wq_dBq8EXOv9b9Ygo8viUjt3xWj1E-OWt3CvNxoCJtMQAvD_Bw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50"/>
  <sheetViews>
    <sheetView topLeftCell="I3" workbookViewId="0">
      <selection activeCell="I8" sqref="I8"/>
    </sheetView>
  </sheetViews>
  <sheetFormatPr baseColWidth="10" defaultColWidth="8.83203125" defaultRowHeight="15" x14ac:dyDescent="0.2"/>
  <cols>
    <col min="4" max="4" width="11.1640625" bestFit="1" customWidth="1"/>
  </cols>
  <sheetData>
    <row r="1" spans="2:21" ht="16" thickBot="1" x14ac:dyDescent="0.25"/>
    <row r="2" spans="2:21" ht="16" thickBot="1" x14ac:dyDescent="0.25"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6"/>
    </row>
    <row r="3" spans="2:21" ht="16" thickBot="1" x14ac:dyDescent="0.25"/>
    <row r="4" spans="2:21" ht="16" thickBot="1" x14ac:dyDescent="0.25">
      <c r="C4" s="50"/>
      <c r="D4" s="50"/>
      <c r="E4" s="67" t="s">
        <v>0</v>
      </c>
      <c r="F4" s="67"/>
      <c r="G4" s="67"/>
      <c r="H4" s="67"/>
      <c r="I4" s="67"/>
      <c r="J4" s="67"/>
      <c r="K4" s="67"/>
      <c r="L4" s="67"/>
      <c r="M4" s="67"/>
      <c r="N4" s="68"/>
    </row>
    <row r="5" spans="2:21" x14ac:dyDescent="0.2">
      <c r="P5" t="s">
        <v>1</v>
      </c>
    </row>
    <row r="6" spans="2:21" x14ac:dyDescent="0.2">
      <c r="C6" s="1"/>
      <c r="D6" s="1"/>
      <c r="E6" s="1" t="s">
        <v>2</v>
      </c>
      <c r="F6" s="1" t="s">
        <v>3</v>
      </c>
      <c r="G6" s="1" t="s">
        <v>4</v>
      </c>
      <c r="H6" s="10" t="s">
        <v>5</v>
      </c>
      <c r="I6" s="69" t="s">
        <v>6</v>
      </c>
      <c r="J6" s="69"/>
      <c r="K6" s="69"/>
      <c r="L6" s="69"/>
      <c r="P6" t="s">
        <v>7</v>
      </c>
    </row>
    <row r="7" spans="2:21" x14ac:dyDescent="0.2">
      <c r="C7" s="1" t="s">
        <v>8</v>
      </c>
      <c r="D7" s="53" t="s">
        <v>9</v>
      </c>
      <c r="E7" s="1" t="s">
        <v>10</v>
      </c>
      <c r="F7" s="1" t="s">
        <v>11</v>
      </c>
      <c r="G7" s="1" t="s">
        <v>12</v>
      </c>
      <c r="H7" s="1" t="s">
        <v>13</v>
      </c>
      <c r="I7" s="12" t="s">
        <v>14</v>
      </c>
      <c r="J7" s="13" t="s">
        <v>15</v>
      </c>
      <c r="K7" s="13" t="s">
        <v>16</v>
      </c>
      <c r="L7" s="13" t="s">
        <v>17</v>
      </c>
      <c r="P7" t="s">
        <v>18</v>
      </c>
    </row>
    <row r="8" spans="2:21" x14ac:dyDescent="0.2">
      <c r="B8">
        <v>9</v>
      </c>
      <c r="C8" s="51" t="s">
        <v>19</v>
      </c>
      <c r="D8" s="54">
        <v>12378</v>
      </c>
      <c r="E8" s="58">
        <v>7.25</v>
      </c>
      <c r="F8" s="44">
        <v>2.5999999999999999E-2</v>
      </c>
      <c r="G8" s="46">
        <v>33000</v>
      </c>
      <c r="H8" s="44">
        <v>0.52600000000000002</v>
      </c>
      <c r="I8" s="10">
        <v>0</v>
      </c>
      <c r="J8" s="11"/>
      <c r="K8" s="11"/>
      <c r="L8" s="11"/>
      <c r="P8" t="s">
        <v>20</v>
      </c>
    </row>
    <row r="9" spans="2:21" x14ac:dyDescent="0.2">
      <c r="B9">
        <v>6</v>
      </c>
      <c r="C9" s="51" t="s">
        <v>21</v>
      </c>
      <c r="D9" s="54">
        <v>8542</v>
      </c>
      <c r="E9" s="58">
        <v>13.85</v>
      </c>
      <c r="F9" s="44">
        <v>3.7999999999999999E-2</v>
      </c>
      <c r="G9" s="43">
        <v>36000</v>
      </c>
      <c r="H9" s="44">
        <v>0.68300000000000005</v>
      </c>
      <c r="I9" s="10">
        <v>0</v>
      </c>
      <c r="J9" s="11"/>
      <c r="K9" s="11"/>
      <c r="L9" s="11"/>
      <c r="P9" t="s">
        <v>22</v>
      </c>
    </row>
    <row r="10" spans="2:21" x14ac:dyDescent="0.2">
      <c r="B10">
        <v>7</v>
      </c>
      <c r="C10" s="51" t="s">
        <v>23</v>
      </c>
      <c r="D10" s="54">
        <v>7162</v>
      </c>
      <c r="E10" s="58">
        <v>15.5</v>
      </c>
      <c r="F10" s="44">
        <v>4.2000000000000003E-2</v>
      </c>
      <c r="G10" s="43">
        <v>42000</v>
      </c>
      <c r="H10" s="44">
        <v>0.57199999999999995</v>
      </c>
      <c r="I10" s="10">
        <v>1</v>
      </c>
      <c r="J10" s="11"/>
      <c r="K10" s="11"/>
      <c r="L10" s="11"/>
      <c r="P10" t="s">
        <v>24</v>
      </c>
    </row>
    <row r="11" spans="2:21" x14ac:dyDescent="0.2">
      <c r="B11">
        <v>18</v>
      </c>
      <c r="C11" s="51" t="s">
        <v>25</v>
      </c>
      <c r="D11" s="54">
        <v>9973</v>
      </c>
      <c r="E11" s="58">
        <v>11.75</v>
      </c>
      <c r="F11" s="44">
        <v>4.4999999999999998E-2</v>
      </c>
      <c r="G11" s="43">
        <v>41000</v>
      </c>
      <c r="H11" s="44">
        <v>0.58899999999999997</v>
      </c>
      <c r="I11" s="10">
        <v>1</v>
      </c>
      <c r="J11" s="11"/>
      <c r="K11" s="11"/>
      <c r="L11" s="11"/>
      <c r="P11" t="s">
        <v>26</v>
      </c>
    </row>
    <row r="12" spans="2:21" ht="16" thickBot="1" x14ac:dyDescent="0.25">
      <c r="B12">
        <v>8</v>
      </c>
      <c r="C12" s="51" t="s">
        <v>27</v>
      </c>
      <c r="D12" s="54">
        <v>7705</v>
      </c>
      <c r="E12" s="58">
        <v>11</v>
      </c>
      <c r="F12" s="44">
        <v>2.9000000000000001E-2</v>
      </c>
      <c r="G12" s="43">
        <v>34000</v>
      </c>
      <c r="H12" s="47">
        <v>0.54400000000000004</v>
      </c>
      <c r="I12" s="10">
        <v>0</v>
      </c>
      <c r="J12" s="11"/>
      <c r="K12" s="11"/>
      <c r="L12" s="11"/>
      <c r="P12" t="s">
        <v>28</v>
      </c>
    </row>
    <row r="13" spans="2:21" x14ac:dyDescent="0.2">
      <c r="B13">
        <v>16</v>
      </c>
      <c r="C13" s="51" t="s">
        <v>29</v>
      </c>
      <c r="D13" s="54">
        <v>9999</v>
      </c>
      <c r="E13" s="58">
        <v>5.15</v>
      </c>
      <c r="F13" s="45">
        <v>0.03</v>
      </c>
      <c r="G13" s="43">
        <v>35000</v>
      </c>
      <c r="H13" s="44">
        <v>0.58099999999999996</v>
      </c>
      <c r="I13" s="62">
        <v>0</v>
      </c>
      <c r="J13" s="11"/>
      <c r="K13" s="11"/>
      <c r="L13" s="11"/>
      <c r="N13" s="2" t="s">
        <v>30</v>
      </c>
      <c r="O13" s="3"/>
      <c r="P13" s="3" t="s">
        <v>31</v>
      </c>
      <c r="Q13" s="3"/>
      <c r="R13" s="3"/>
      <c r="S13" s="3"/>
      <c r="T13" s="3"/>
      <c r="U13" s="4"/>
    </row>
    <row r="14" spans="2:21" x14ac:dyDescent="0.2">
      <c r="B14">
        <v>25</v>
      </c>
      <c r="C14" s="51" t="s">
        <v>32</v>
      </c>
      <c r="D14" s="54">
        <v>7022</v>
      </c>
      <c r="E14" s="58">
        <v>12</v>
      </c>
      <c r="F14" s="44">
        <v>3.5000000000000003E-2</v>
      </c>
      <c r="G14" s="43">
        <v>40000</v>
      </c>
      <c r="H14" s="44">
        <v>0.59399999999999997</v>
      </c>
      <c r="I14" s="10">
        <v>1</v>
      </c>
      <c r="J14" s="11"/>
      <c r="K14" s="11"/>
      <c r="L14" s="11"/>
      <c r="N14" s="5" t="s">
        <v>33</v>
      </c>
      <c r="U14" s="6"/>
    </row>
    <row r="15" spans="2:21" x14ac:dyDescent="0.2">
      <c r="B15">
        <v>14</v>
      </c>
      <c r="C15" s="51" t="s">
        <v>34</v>
      </c>
      <c r="D15" s="54">
        <v>12332</v>
      </c>
      <c r="E15" s="58">
        <v>7.25</v>
      </c>
      <c r="F15" s="44">
        <v>2.7E-2</v>
      </c>
      <c r="G15" s="43">
        <v>30000</v>
      </c>
      <c r="H15" s="44">
        <v>0.56399999999999995</v>
      </c>
      <c r="I15" s="10">
        <v>0</v>
      </c>
      <c r="J15" s="11"/>
      <c r="K15" s="11"/>
      <c r="L15" s="11"/>
      <c r="N15" s="5"/>
      <c r="U15" s="6"/>
    </row>
    <row r="16" spans="2:21" x14ac:dyDescent="0.2">
      <c r="B16">
        <v>19</v>
      </c>
      <c r="C16" s="51" t="s">
        <v>35</v>
      </c>
      <c r="D16" s="54">
        <v>10237</v>
      </c>
      <c r="E16" s="58">
        <v>13.8</v>
      </c>
      <c r="F16" s="45">
        <v>0.03</v>
      </c>
      <c r="G16" s="43">
        <v>36000</v>
      </c>
      <c r="H16" s="44">
        <v>0.60399999999999998</v>
      </c>
      <c r="I16" s="10">
        <v>1</v>
      </c>
      <c r="J16" s="11"/>
      <c r="K16" s="11"/>
      <c r="L16" s="11"/>
      <c r="N16" s="5" t="s">
        <v>36</v>
      </c>
      <c r="U16" s="6"/>
    </row>
    <row r="17" spans="2:21" x14ac:dyDescent="0.2">
      <c r="B17">
        <v>17</v>
      </c>
      <c r="C17" s="51" t="s">
        <v>37</v>
      </c>
      <c r="D17" s="54">
        <v>7594</v>
      </c>
      <c r="E17" s="58">
        <v>13.25</v>
      </c>
      <c r="F17" s="44">
        <v>3.2000000000000001E-2</v>
      </c>
      <c r="G17" s="43">
        <v>49800</v>
      </c>
      <c r="H17" s="44">
        <v>0.65</v>
      </c>
      <c r="I17" s="10">
        <v>1</v>
      </c>
      <c r="J17" s="11"/>
      <c r="K17" s="11"/>
      <c r="L17" s="11"/>
      <c r="N17" s="5" t="s">
        <v>38</v>
      </c>
      <c r="U17" s="6"/>
    </row>
    <row r="18" spans="2:21" x14ac:dyDescent="0.2">
      <c r="B18">
        <v>20</v>
      </c>
      <c r="C18" s="51" t="s">
        <v>39</v>
      </c>
      <c r="D18" s="54">
        <v>11875</v>
      </c>
      <c r="E18" s="58">
        <v>10.1</v>
      </c>
      <c r="F18" s="47">
        <v>4.2000000000000003E-2</v>
      </c>
      <c r="G18" s="43">
        <v>37000</v>
      </c>
      <c r="H18" s="44">
        <v>0.57599999999999996</v>
      </c>
      <c r="I18" s="10">
        <v>1</v>
      </c>
      <c r="J18" s="11"/>
      <c r="K18" s="11"/>
      <c r="L18" s="11"/>
      <c r="N18" s="5" t="s">
        <v>40</v>
      </c>
      <c r="U18" s="6"/>
    </row>
    <row r="19" spans="2:21" x14ac:dyDescent="0.2">
      <c r="B19">
        <v>21</v>
      </c>
      <c r="C19" s="51" t="s">
        <v>41</v>
      </c>
      <c r="D19" s="54">
        <v>11205</v>
      </c>
      <c r="E19" s="58">
        <v>10.59</v>
      </c>
      <c r="F19" s="44">
        <v>2.7E-2</v>
      </c>
      <c r="G19" s="43">
        <v>40000</v>
      </c>
      <c r="H19" s="44">
        <v>0.66400000000000003</v>
      </c>
      <c r="I19" s="10">
        <v>1</v>
      </c>
      <c r="J19" s="11"/>
      <c r="K19" s="11"/>
      <c r="L19" s="11"/>
      <c r="N19" s="5"/>
      <c r="U19" s="6"/>
    </row>
    <row r="20" spans="2:21" x14ac:dyDescent="0.2">
      <c r="B20">
        <v>13</v>
      </c>
      <c r="C20" s="51" t="s">
        <v>42</v>
      </c>
      <c r="D20" s="54">
        <v>11373</v>
      </c>
      <c r="E20" s="58">
        <v>9.9499999999999993</v>
      </c>
      <c r="F20" s="44">
        <v>2.5999999999999999E-2</v>
      </c>
      <c r="G20" s="46">
        <v>31600</v>
      </c>
      <c r="H20" s="45">
        <v>0.59</v>
      </c>
      <c r="I20" s="10">
        <v>0</v>
      </c>
      <c r="J20" s="11"/>
      <c r="K20" s="11"/>
      <c r="L20" s="11"/>
      <c r="N20" s="5" t="s">
        <v>43</v>
      </c>
      <c r="U20" s="6"/>
    </row>
    <row r="21" spans="2:21" x14ac:dyDescent="0.2">
      <c r="B21">
        <v>12</v>
      </c>
      <c r="C21" s="51" t="s">
        <v>44</v>
      </c>
      <c r="D21" s="54">
        <v>10261</v>
      </c>
      <c r="E21" s="58">
        <v>10.5</v>
      </c>
      <c r="F21" s="44">
        <v>2.3E-2</v>
      </c>
      <c r="G21" s="43">
        <v>32900</v>
      </c>
      <c r="H21" s="44">
        <v>0.65200000000000002</v>
      </c>
      <c r="I21" s="10">
        <v>1</v>
      </c>
      <c r="J21" s="11"/>
      <c r="K21" s="11"/>
      <c r="L21" s="11"/>
      <c r="N21" s="5" t="s">
        <v>45</v>
      </c>
      <c r="U21" s="6"/>
    </row>
    <row r="22" spans="2:21" x14ac:dyDescent="0.2">
      <c r="B22">
        <v>4</v>
      </c>
      <c r="C22" s="51" t="s">
        <v>46</v>
      </c>
      <c r="D22" s="54">
        <v>1343</v>
      </c>
      <c r="E22" s="58">
        <v>14.13</v>
      </c>
      <c r="F22" s="44">
        <v>3.6999999999999998E-2</v>
      </c>
      <c r="G22" s="43">
        <v>48000</v>
      </c>
      <c r="H22" s="44">
        <v>0.60499999999999998</v>
      </c>
      <c r="I22" s="10">
        <v>1</v>
      </c>
      <c r="J22" s="11"/>
      <c r="K22" s="11"/>
      <c r="L22" s="11"/>
      <c r="N22" s="5" t="s">
        <v>47</v>
      </c>
      <c r="U22" s="6"/>
    </row>
    <row r="23" spans="2:21" ht="16" thickBot="1" x14ac:dyDescent="0.25">
      <c r="B23">
        <v>23</v>
      </c>
      <c r="C23" s="51" t="s">
        <v>48</v>
      </c>
      <c r="D23" s="54">
        <v>8821</v>
      </c>
      <c r="E23" s="58">
        <v>14.2</v>
      </c>
      <c r="F23" s="44">
        <v>4.2999999999999997E-2</v>
      </c>
      <c r="G23" s="43">
        <v>43800</v>
      </c>
      <c r="H23" s="44">
        <v>0.58899999999999997</v>
      </c>
      <c r="I23" s="10">
        <v>1</v>
      </c>
      <c r="J23" s="11"/>
      <c r="K23" s="11"/>
      <c r="L23" s="11"/>
      <c r="N23" s="7"/>
      <c r="O23" s="8"/>
      <c r="P23" s="8"/>
      <c r="Q23" s="8"/>
      <c r="R23" s="8"/>
      <c r="S23" s="8"/>
      <c r="T23" s="8"/>
      <c r="U23" s="9"/>
    </row>
    <row r="24" spans="2:21" x14ac:dyDescent="0.2">
      <c r="B24">
        <v>22</v>
      </c>
      <c r="C24" s="51" t="s">
        <v>49</v>
      </c>
      <c r="D24" s="54">
        <v>13950</v>
      </c>
      <c r="E24" s="58">
        <v>7.25</v>
      </c>
      <c r="F24" s="44">
        <v>2.1000000000000001E-2</v>
      </c>
      <c r="G24" s="43">
        <v>35000</v>
      </c>
      <c r="H24" s="44">
        <v>0.65300000000000002</v>
      </c>
      <c r="I24" s="10">
        <v>0</v>
      </c>
      <c r="J24" s="11"/>
      <c r="K24" s="11"/>
      <c r="L24" s="11"/>
    </row>
    <row r="25" spans="2:21" x14ac:dyDescent="0.2">
      <c r="B25">
        <v>24</v>
      </c>
      <c r="C25" s="51" t="s">
        <v>50</v>
      </c>
      <c r="D25" s="54">
        <v>10873</v>
      </c>
      <c r="E25" s="58">
        <v>10.1</v>
      </c>
      <c r="F25" s="45">
        <v>0.04</v>
      </c>
      <c r="G25" s="43">
        <v>36000</v>
      </c>
      <c r="H25" s="44">
        <v>0.59099999999999997</v>
      </c>
      <c r="I25" s="10">
        <v>0</v>
      </c>
      <c r="J25" s="11"/>
      <c r="K25" s="11"/>
      <c r="L25" s="11"/>
      <c r="N25" t="s">
        <v>51</v>
      </c>
    </row>
    <row r="26" spans="2:21" x14ac:dyDescent="0.2">
      <c r="B26">
        <v>10</v>
      </c>
      <c r="C26" s="51" t="s">
        <v>52</v>
      </c>
      <c r="D26" s="54">
        <v>13302</v>
      </c>
      <c r="E26" s="58">
        <v>7.25</v>
      </c>
      <c r="F26" s="45">
        <v>0.03</v>
      </c>
      <c r="G26" s="43">
        <v>32000</v>
      </c>
      <c r="H26" s="44">
        <v>0.55800000000000005</v>
      </c>
      <c r="I26" s="10">
        <v>0</v>
      </c>
      <c r="J26" s="11"/>
      <c r="K26" s="11"/>
      <c r="L26" s="11"/>
      <c r="N26" t="s">
        <v>53</v>
      </c>
    </row>
    <row r="27" spans="2:21" x14ac:dyDescent="0.2">
      <c r="B27">
        <v>11</v>
      </c>
      <c r="C27" s="51" t="s">
        <v>54</v>
      </c>
      <c r="D27" s="54">
        <v>12495</v>
      </c>
      <c r="E27" s="58">
        <v>10.8</v>
      </c>
      <c r="F27" s="44">
        <v>2.1000000000000001E-2</v>
      </c>
      <c r="G27" s="43">
        <v>30000</v>
      </c>
      <c r="H27" s="44">
        <v>0.65500000000000003</v>
      </c>
      <c r="I27" s="10">
        <v>0</v>
      </c>
      <c r="J27" s="11"/>
      <c r="K27" s="11"/>
      <c r="L27" s="11"/>
    </row>
    <row r="28" spans="2:21" x14ac:dyDescent="0.2">
      <c r="B28">
        <v>15</v>
      </c>
      <c r="C28" s="51" t="s">
        <v>55</v>
      </c>
      <c r="D28" s="54">
        <v>9251</v>
      </c>
      <c r="E28" s="58">
        <v>7.25</v>
      </c>
      <c r="F28" s="44">
        <v>3.4000000000000002E-2</v>
      </c>
      <c r="G28" s="43">
        <v>33500</v>
      </c>
      <c r="H28" s="44">
        <v>0.56299999999999994</v>
      </c>
      <c r="I28" s="10">
        <v>0</v>
      </c>
      <c r="J28" s="11"/>
      <c r="K28" s="11"/>
      <c r="L28" s="11"/>
      <c r="N28" t="s">
        <v>56</v>
      </c>
    </row>
    <row r="29" spans="2:21" x14ac:dyDescent="0.2">
      <c r="B29">
        <v>5</v>
      </c>
      <c r="C29" s="52" t="s">
        <v>57</v>
      </c>
      <c r="D29" s="55">
        <v>10552</v>
      </c>
      <c r="E29" s="58">
        <v>7.25</v>
      </c>
      <c r="F29" s="44">
        <v>3.9E-2</v>
      </c>
      <c r="G29" s="43">
        <v>35000</v>
      </c>
      <c r="H29" s="44">
        <v>0.58099999999999996</v>
      </c>
      <c r="I29" s="10">
        <v>0</v>
      </c>
      <c r="J29" s="11"/>
      <c r="K29" s="11"/>
      <c r="L29" s="11"/>
    </row>
    <row r="30" spans="2:21" x14ac:dyDescent="0.2">
      <c r="B30">
        <v>3</v>
      </c>
      <c r="C30" s="51" t="s">
        <v>58</v>
      </c>
      <c r="D30" s="54">
        <v>17303</v>
      </c>
      <c r="E30" s="58">
        <v>7.25</v>
      </c>
      <c r="F30" s="44">
        <v>2.3E-2</v>
      </c>
      <c r="G30" s="43">
        <v>35000</v>
      </c>
      <c r="H30" s="44">
        <v>0.58699999999999997</v>
      </c>
      <c r="I30" s="10">
        <v>0</v>
      </c>
      <c r="J30" s="11"/>
      <c r="K30" s="11"/>
      <c r="L30" s="11"/>
    </row>
    <row r="31" spans="2:21" x14ac:dyDescent="0.2">
      <c r="B31">
        <v>1</v>
      </c>
      <c r="C31" s="51" t="s">
        <v>59</v>
      </c>
      <c r="D31" s="54">
        <v>14609</v>
      </c>
      <c r="E31" s="58">
        <v>17</v>
      </c>
      <c r="F31" s="44">
        <v>4.2000000000000003E-2</v>
      </c>
      <c r="G31" s="43">
        <v>41300</v>
      </c>
      <c r="H31" s="44">
        <v>0.58699999999999997</v>
      </c>
      <c r="I31" s="10">
        <v>1</v>
      </c>
      <c r="J31" s="11"/>
      <c r="K31" s="11"/>
      <c r="L31" s="11"/>
    </row>
    <row r="32" spans="2:21" x14ac:dyDescent="0.2">
      <c r="B32">
        <v>2</v>
      </c>
      <c r="C32" s="51" t="s">
        <v>60</v>
      </c>
      <c r="D32" s="54">
        <v>21676</v>
      </c>
      <c r="E32" s="58">
        <v>5.15</v>
      </c>
      <c r="F32" s="44">
        <v>3.5999999999999997E-2</v>
      </c>
      <c r="G32" s="43">
        <v>36000</v>
      </c>
      <c r="H32" s="44">
        <v>0.628</v>
      </c>
      <c r="I32" s="10">
        <v>0</v>
      </c>
      <c r="J32" s="11"/>
      <c r="K32" s="11"/>
      <c r="L32" s="11"/>
    </row>
    <row r="38" spans="3:16" x14ac:dyDescent="0.2">
      <c r="E38" t="s">
        <v>61</v>
      </c>
    </row>
    <row r="39" spans="3:16" x14ac:dyDescent="0.2">
      <c r="C39" s="48"/>
      <c r="D39" s="48"/>
      <c r="E39" t="s">
        <v>62</v>
      </c>
    </row>
    <row r="41" spans="3:16" x14ac:dyDescent="0.2">
      <c r="C41" s="49"/>
      <c r="D41" s="49"/>
    </row>
    <row r="42" spans="3:16" x14ac:dyDescent="0.2">
      <c r="E42" t="s">
        <v>63</v>
      </c>
    </row>
    <row r="43" spans="3:16" x14ac:dyDescent="0.2">
      <c r="E43" s="48" t="s">
        <v>64</v>
      </c>
    </row>
    <row r="45" spans="3:16" x14ac:dyDescent="0.2">
      <c r="C45" s="49"/>
      <c r="D45" s="49"/>
    </row>
    <row r="46" spans="3:16" x14ac:dyDescent="0.2">
      <c r="E46" s="48" t="s">
        <v>65</v>
      </c>
      <c r="P46" t="s">
        <v>66</v>
      </c>
    </row>
    <row r="49" spans="3:5" x14ac:dyDescent="0.2">
      <c r="C49" s="49"/>
      <c r="D49" s="49"/>
    </row>
    <row r="50" spans="3:5" x14ac:dyDescent="0.2">
      <c r="E50" t="s">
        <v>67</v>
      </c>
    </row>
  </sheetData>
  <mergeCells count="3">
    <mergeCell ref="C2:N2"/>
    <mergeCell ref="E4:N4"/>
    <mergeCell ref="I6:L6"/>
  </mergeCells>
  <hyperlinks>
    <hyperlink ref="E43" r:id="rId1" location="/min_wage/South%20Dakota" xr:uid="{3A403FC0-9D33-2B48-85F2-9D0A15C8111B}"/>
    <hyperlink ref="E46" r:id="rId2" display="https://www.statista.com/statistics/223675/state-unemployment-rate-in-the-us/" xr:uid="{18793B83-EBEC-A540-BCDC-2BC54AD1975D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1"/>
  <sheetViews>
    <sheetView topLeftCell="G33" workbookViewId="0">
      <selection activeCell="A3" sqref="A3"/>
    </sheetView>
  </sheetViews>
  <sheetFormatPr baseColWidth="10" defaultColWidth="8.83203125" defaultRowHeight="15" x14ac:dyDescent="0.2"/>
  <sheetData>
    <row r="1" spans="1:15" ht="16" x14ac:dyDescent="0.2">
      <c r="A1" s="57" t="s">
        <v>68</v>
      </c>
      <c r="B1" s="57"/>
      <c r="D1" s="57" t="s">
        <v>69</v>
      </c>
      <c r="E1" s="57"/>
      <c r="G1" s="59" t="s">
        <v>70</v>
      </c>
      <c r="J1" s="59" t="s">
        <v>71</v>
      </c>
      <c r="N1" s="59" t="s">
        <v>72</v>
      </c>
    </row>
    <row r="2" spans="1:15" ht="16" x14ac:dyDescent="0.2">
      <c r="G2" s="60"/>
      <c r="H2" s="60"/>
      <c r="J2" s="60"/>
      <c r="K2" s="60"/>
      <c r="N2" s="60"/>
      <c r="O2" s="60"/>
    </row>
    <row r="3" spans="1:15" ht="16" x14ac:dyDescent="0.2">
      <c r="A3" t="s">
        <v>73</v>
      </c>
      <c r="B3">
        <v>10873.32</v>
      </c>
      <c r="D3" t="s">
        <v>73</v>
      </c>
      <c r="E3">
        <v>10.382799999999998</v>
      </c>
      <c r="G3" s="60" t="s">
        <v>73</v>
      </c>
      <c r="H3" s="60">
        <v>3.2719999999999999E-2</v>
      </c>
      <c r="J3" s="60" t="s">
        <v>73</v>
      </c>
      <c r="K3" s="60">
        <v>36956</v>
      </c>
      <c r="N3" s="60" t="s">
        <v>73</v>
      </c>
      <c r="O3" s="60">
        <v>0.59943999999999997</v>
      </c>
    </row>
    <row r="4" spans="1:15" ht="16" x14ac:dyDescent="0.2">
      <c r="A4" t="s">
        <v>74</v>
      </c>
      <c r="B4">
        <v>10552</v>
      </c>
      <c r="D4" t="s">
        <v>74</v>
      </c>
      <c r="E4">
        <v>10.5</v>
      </c>
      <c r="G4" s="60" t="s">
        <v>74</v>
      </c>
      <c r="H4" s="60">
        <v>3.2000000000000001E-2</v>
      </c>
      <c r="J4" s="60" t="s">
        <v>74</v>
      </c>
      <c r="K4" s="60">
        <v>36000</v>
      </c>
      <c r="N4" s="60" t="s">
        <v>74</v>
      </c>
      <c r="O4" s="60">
        <v>0.58899999999999997</v>
      </c>
    </row>
    <row r="5" spans="1:15" ht="16" x14ac:dyDescent="0.2">
      <c r="A5" t="s">
        <v>75</v>
      </c>
      <c r="B5" t="e">
        <v>#N/A</v>
      </c>
      <c r="D5" t="s">
        <v>75</v>
      </c>
      <c r="E5">
        <v>7.25</v>
      </c>
      <c r="G5" s="60" t="s">
        <v>75</v>
      </c>
      <c r="H5" s="60">
        <v>4.2000000000000003E-2</v>
      </c>
      <c r="J5" s="60" t="s">
        <v>75</v>
      </c>
      <c r="K5" s="60">
        <v>36000</v>
      </c>
      <c r="N5" s="60" t="s">
        <v>75</v>
      </c>
      <c r="O5" s="60">
        <v>0.58899999999999997</v>
      </c>
    </row>
    <row r="6" spans="1:15" ht="16" x14ac:dyDescent="0.2">
      <c r="A6" t="s">
        <v>76</v>
      </c>
      <c r="B6">
        <v>3822.6625943182589</v>
      </c>
      <c r="D6" t="s">
        <v>76</v>
      </c>
      <c r="E6">
        <v>3.2876923517871952</v>
      </c>
      <c r="G6" s="60" t="s">
        <v>76</v>
      </c>
      <c r="H6" s="60">
        <v>7.4359500000000002E-3</v>
      </c>
      <c r="J6" s="60" t="s">
        <v>76</v>
      </c>
      <c r="K6" s="60">
        <v>5142.7197699999997</v>
      </c>
      <c r="N6" s="60" t="s">
        <v>76</v>
      </c>
      <c r="O6" s="60">
        <v>4.0187149999999998E-2</v>
      </c>
    </row>
    <row r="7" spans="1:15" ht="16" x14ac:dyDescent="0.2">
      <c r="A7" t="s">
        <v>77</v>
      </c>
      <c r="B7">
        <v>14612749.310000002</v>
      </c>
      <c r="D7" t="s">
        <v>77</v>
      </c>
      <c r="E7">
        <v>10.808921000000018</v>
      </c>
      <c r="G7" s="60" t="s">
        <v>77</v>
      </c>
      <c r="H7" s="61">
        <v>5.5293000000000001E-5</v>
      </c>
      <c r="J7" s="60" t="s">
        <v>77</v>
      </c>
      <c r="K7" s="60">
        <v>26447566.699999999</v>
      </c>
      <c r="N7" s="60" t="s">
        <v>77</v>
      </c>
      <c r="O7" s="60">
        <v>1.6150100000000001E-3</v>
      </c>
    </row>
    <row r="8" spans="1:15" ht="16" x14ac:dyDescent="0.2">
      <c r="A8" t="s">
        <v>78</v>
      </c>
      <c r="B8">
        <v>20333</v>
      </c>
      <c r="D8" t="s">
        <v>78</v>
      </c>
      <c r="E8">
        <v>11.85</v>
      </c>
      <c r="G8" s="60" t="s">
        <v>78</v>
      </c>
      <c r="H8" s="60">
        <v>2.4E-2</v>
      </c>
      <c r="J8" s="60" t="s">
        <v>78</v>
      </c>
      <c r="K8" s="60">
        <v>19800</v>
      </c>
      <c r="N8" s="60" t="s">
        <v>78</v>
      </c>
      <c r="O8" s="60">
        <v>0.157</v>
      </c>
    </row>
    <row r="9" spans="1:15" ht="16" x14ac:dyDescent="0.2">
      <c r="A9" t="s">
        <v>79</v>
      </c>
      <c r="B9">
        <v>1343</v>
      </c>
      <c r="D9" t="s">
        <v>79</v>
      </c>
      <c r="E9">
        <v>5.15</v>
      </c>
      <c r="G9" s="60" t="s">
        <v>79</v>
      </c>
      <c r="H9" s="60">
        <v>2.1000000000000001E-2</v>
      </c>
      <c r="J9" s="60" t="s">
        <v>79</v>
      </c>
      <c r="K9" s="60">
        <v>30000</v>
      </c>
      <c r="N9" s="60" t="s">
        <v>79</v>
      </c>
      <c r="O9" s="60">
        <v>0.52600000000000002</v>
      </c>
    </row>
    <row r="10" spans="1:15" ht="16" x14ac:dyDescent="0.2">
      <c r="A10" t="s">
        <v>80</v>
      </c>
      <c r="B10">
        <v>21676</v>
      </c>
      <c r="D10" t="s">
        <v>80</v>
      </c>
      <c r="E10">
        <v>17</v>
      </c>
      <c r="G10" s="60" t="s">
        <v>80</v>
      </c>
      <c r="H10" s="60">
        <v>4.4999999999999998E-2</v>
      </c>
      <c r="J10" s="60" t="s">
        <v>80</v>
      </c>
      <c r="K10" s="60">
        <v>49800</v>
      </c>
      <c r="N10" s="60" t="s">
        <v>80</v>
      </c>
      <c r="O10" s="60">
        <v>0.68300000000000005</v>
      </c>
    </row>
    <row r="11" spans="1:15" ht="17" thickBot="1" x14ac:dyDescent="0.25">
      <c r="A11" s="56" t="s">
        <v>81</v>
      </c>
      <c r="B11" s="56">
        <v>25</v>
      </c>
      <c r="D11" s="56" t="s">
        <v>81</v>
      </c>
      <c r="E11" s="56">
        <v>25</v>
      </c>
      <c r="G11" s="60" t="s">
        <v>81</v>
      </c>
      <c r="H11" s="60">
        <v>25</v>
      </c>
      <c r="J11" s="60" t="s">
        <v>81</v>
      </c>
      <c r="K11" s="60">
        <v>25</v>
      </c>
      <c r="N11" s="60" t="s">
        <v>81</v>
      </c>
      <c r="O11" s="60">
        <v>25</v>
      </c>
    </row>
    <row r="33" spans="2:24" x14ac:dyDescent="0.2">
      <c r="B33" s="70" t="s">
        <v>82</v>
      </c>
      <c r="C33" s="70"/>
      <c r="D33" s="70"/>
      <c r="E33" s="70"/>
      <c r="F33" s="70"/>
      <c r="G33" s="70"/>
      <c r="J33" s="71" t="s">
        <v>82</v>
      </c>
      <c r="K33" s="71"/>
      <c r="L33" s="71"/>
      <c r="M33" s="71"/>
      <c r="N33" s="71"/>
      <c r="O33" s="71"/>
      <c r="R33" s="71" t="s">
        <v>83</v>
      </c>
      <c r="S33" s="71"/>
      <c r="T33" s="71"/>
      <c r="U33" s="71"/>
      <c r="V33" s="71"/>
      <c r="W33" s="71"/>
      <c r="X33" s="71"/>
    </row>
    <row r="34" spans="2:24" x14ac:dyDescent="0.2">
      <c r="B34" s="70"/>
      <c r="C34" s="70"/>
      <c r="D34" s="70"/>
      <c r="E34" s="70"/>
      <c r="F34" s="70"/>
      <c r="G34" s="70"/>
      <c r="J34" s="71"/>
      <c r="K34" s="71"/>
      <c r="L34" s="71"/>
      <c r="M34" s="71"/>
      <c r="N34" s="71"/>
      <c r="O34" s="71"/>
      <c r="R34" s="71"/>
      <c r="S34" s="71"/>
      <c r="T34" s="71"/>
      <c r="U34" s="71"/>
      <c r="V34" s="71"/>
      <c r="W34" s="71"/>
      <c r="X34" s="71"/>
    </row>
    <row r="35" spans="2:24" x14ac:dyDescent="0.2">
      <c r="B35" s="70"/>
      <c r="C35" s="70"/>
      <c r="D35" s="70"/>
      <c r="E35" s="70"/>
      <c r="F35" s="70"/>
      <c r="G35" s="70"/>
      <c r="R35" s="71"/>
      <c r="S35" s="71"/>
      <c r="T35" s="71"/>
      <c r="U35" s="71"/>
      <c r="V35" s="71"/>
      <c r="W35" s="71"/>
      <c r="X35" s="71"/>
    </row>
    <row r="36" spans="2:24" x14ac:dyDescent="0.2">
      <c r="B36" s="70"/>
      <c r="C36" s="70"/>
      <c r="D36" s="70"/>
      <c r="E36" s="70"/>
      <c r="F36" s="70"/>
      <c r="G36" s="70"/>
      <c r="R36" s="71"/>
      <c r="S36" s="71"/>
      <c r="T36" s="71"/>
      <c r="U36" s="71"/>
      <c r="V36" s="71"/>
      <c r="W36" s="71"/>
      <c r="X36" s="71"/>
    </row>
    <row r="37" spans="2:24" x14ac:dyDescent="0.2">
      <c r="R37" s="71"/>
      <c r="S37" s="71"/>
      <c r="T37" s="71"/>
      <c r="U37" s="71"/>
      <c r="V37" s="71"/>
      <c r="W37" s="71"/>
      <c r="X37" s="71"/>
    </row>
    <row r="38" spans="2:24" x14ac:dyDescent="0.2">
      <c r="R38" s="71"/>
      <c r="S38" s="71"/>
      <c r="T38" s="71"/>
      <c r="U38" s="71"/>
      <c r="V38" s="71"/>
      <c r="W38" s="71"/>
      <c r="X38" s="71"/>
    </row>
    <row r="39" spans="2:24" x14ac:dyDescent="0.2">
      <c r="R39" s="71"/>
      <c r="S39" s="71"/>
      <c r="T39" s="71"/>
      <c r="U39" s="71"/>
      <c r="V39" s="71"/>
      <c r="W39" s="71"/>
      <c r="X39" s="71"/>
    </row>
    <row r="56" spans="3:16" x14ac:dyDescent="0.2">
      <c r="J56" s="71" t="s">
        <v>83</v>
      </c>
      <c r="K56" s="71"/>
      <c r="L56" s="71"/>
      <c r="M56" s="71"/>
      <c r="N56" s="71"/>
      <c r="O56" s="71"/>
      <c r="P56" s="71"/>
    </row>
    <row r="57" spans="3:16" x14ac:dyDescent="0.2">
      <c r="C57" s="71" t="s">
        <v>84</v>
      </c>
      <c r="D57" s="71"/>
      <c r="E57" s="71"/>
      <c r="F57" s="71"/>
      <c r="G57" s="71"/>
      <c r="J57" s="71"/>
      <c r="K57" s="71"/>
      <c r="L57" s="71"/>
      <c r="M57" s="71"/>
      <c r="N57" s="71"/>
      <c r="O57" s="71"/>
      <c r="P57" s="71"/>
    </row>
    <row r="58" spans="3:16" x14ac:dyDescent="0.2">
      <c r="C58" s="71"/>
      <c r="D58" s="71"/>
      <c r="E58" s="71"/>
      <c r="F58" s="71"/>
      <c r="G58" s="71"/>
      <c r="J58" s="71"/>
      <c r="K58" s="71"/>
      <c r="L58" s="71"/>
      <c r="M58" s="71"/>
      <c r="N58" s="71"/>
      <c r="O58" s="71"/>
      <c r="P58" s="71"/>
    </row>
    <row r="59" spans="3:16" x14ac:dyDescent="0.2">
      <c r="J59" s="71"/>
      <c r="K59" s="71"/>
      <c r="L59" s="71"/>
      <c r="M59" s="71"/>
      <c r="N59" s="71"/>
      <c r="O59" s="71"/>
      <c r="P59" s="71"/>
    </row>
    <row r="60" spans="3:16" x14ac:dyDescent="0.2">
      <c r="J60" s="71"/>
      <c r="K60" s="71"/>
      <c r="L60" s="71"/>
      <c r="M60" s="71"/>
      <c r="N60" s="71"/>
      <c r="O60" s="71"/>
      <c r="P60" s="71"/>
    </row>
    <row r="61" spans="3:16" x14ac:dyDescent="0.2">
      <c r="J61" s="71"/>
      <c r="K61" s="71"/>
      <c r="L61" s="71"/>
      <c r="M61" s="71"/>
      <c r="N61" s="71"/>
      <c r="O61" s="71"/>
      <c r="P61" s="71"/>
    </row>
  </sheetData>
  <mergeCells count="5">
    <mergeCell ref="B33:G36"/>
    <mergeCell ref="J33:O34"/>
    <mergeCell ref="C57:G58"/>
    <mergeCell ref="J56:P61"/>
    <mergeCell ref="R33:X39"/>
  </mergeCells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BC796D03-F2AA-5B45-83D6-1E1FFB8B7E91}">
          <xm:f>'Redone DATA Step I'!1:1048576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45"/>
  <sheetViews>
    <sheetView topLeftCell="A8" zoomScale="75" zoomScaleNormal="106" workbookViewId="0">
      <selection activeCell="F36" sqref="F36:F38"/>
    </sheetView>
  </sheetViews>
  <sheetFormatPr baseColWidth="10" defaultColWidth="8.83203125" defaultRowHeight="15" x14ac:dyDescent="0.2"/>
  <cols>
    <col min="2" max="2" width="14.83203125" customWidth="1"/>
    <col min="4" max="4" width="14.83203125" customWidth="1"/>
    <col min="5" max="5" width="11.6640625" customWidth="1"/>
    <col min="6" max="6" width="11.1640625" customWidth="1"/>
    <col min="8" max="8" width="11.83203125" bestFit="1" customWidth="1"/>
    <col min="22" max="22" width="18.83203125" customWidth="1"/>
  </cols>
  <sheetData>
    <row r="1" spans="2:26" ht="16" thickBot="1" x14ac:dyDescent="0.25"/>
    <row r="2" spans="2:26" x14ac:dyDescent="0.2">
      <c r="B2" s="74" t="s">
        <v>85</v>
      </c>
      <c r="V2" s="53" t="s">
        <v>9</v>
      </c>
      <c r="W2" s="1" t="s">
        <v>10</v>
      </c>
      <c r="X2" s="1" t="s">
        <v>11</v>
      </c>
      <c r="Y2" s="1" t="s">
        <v>12</v>
      </c>
      <c r="Z2" s="1" t="s">
        <v>13</v>
      </c>
    </row>
    <row r="3" spans="2:26" x14ac:dyDescent="0.2">
      <c r="B3" s="75"/>
      <c r="D3" s="36"/>
      <c r="E3" s="36" t="s">
        <v>9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V3" s="54">
        <v>12378</v>
      </c>
      <c r="W3" s="58">
        <v>7.25</v>
      </c>
      <c r="X3" s="44">
        <v>2.5999999999999999E-2</v>
      </c>
      <c r="Y3" s="46">
        <v>33000</v>
      </c>
      <c r="Z3" s="44">
        <v>0.52600000000000002</v>
      </c>
    </row>
    <row r="4" spans="2:26" x14ac:dyDescent="0.2">
      <c r="B4" s="75"/>
      <c r="D4" s="36" t="s">
        <v>10</v>
      </c>
      <c r="E4">
        <v>-0.67485675486930996</v>
      </c>
      <c r="G4" t="s">
        <v>9</v>
      </c>
      <c r="H4">
        <v>1</v>
      </c>
      <c r="V4" s="54">
        <v>8542</v>
      </c>
      <c r="W4" s="58">
        <v>13.85</v>
      </c>
      <c r="X4" s="44">
        <v>3.7999999999999999E-2</v>
      </c>
      <c r="Y4" s="43">
        <v>36000</v>
      </c>
      <c r="Z4" s="44">
        <v>0.68300000000000005</v>
      </c>
    </row>
    <row r="5" spans="2:26" x14ac:dyDescent="0.2">
      <c r="B5" s="75"/>
      <c r="D5" s="38" t="s">
        <v>11</v>
      </c>
      <c r="E5">
        <v>-0.4587760629737222</v>
      </c>
      <c r="G5" t="s">
        <v>10</v>
      </c>
      <c r="H5">
        <v>-0.67485675486930974</v>
      </c>
      <c r="I5">
        <v>1</v>
      </c>
      <c r="V5" s="54">
        <v>7162</v>
      </c>
      <c r="W5" s="58">
        <v>15.5</v>
      </c>
      <c r="X5" s="44">
        <v>4.2000000000000003E-2</v>
      </c>
      <c r="Y5" s="43">
        <v>42000</v>
      </c>
      <c r="Z5" s="44">
        <v>0.57199999999999995</v>
      </c>
    </row>
    <row r="6" spans="2:26" x14ac:dyDescent="0.2">
      <c r="B6" s="75"/>
      <c r="D6" s="36" t="s">
        <v>12</v>
      </c>
      <c r="E6">
        <v>-0.72581179013956942</v>
      </c>
      <c r="G6" t="s">
        <v>11</v>
      </c>
      <c r="H6">
        <v>-0.4587760629737222</v>
      </c>
      <c r="I6">
        <v>0.53809674763460347</v>
      </c>
      <c r="J6">
        <v>1</v>
      </c>
      <c r="V6" s="54">
        <v>9973</v>
      </c>
      <c r="W6" s="58">
        <v>11.75</v>
      </c>
      <c r="X6" s="44">
        <v>4.4999999999999998E-2</v>
      </c>
      <c r="Y6" s="43">
        <v>41000</v>
      </c>
      <c r="Z6" s="44">
        <v>0.58899999999999997</v>
      </c>
    </row>
    <row r="7" spans="2:26" x14ac:dyDescent="0.2">
      <c r="B7" s="75"/>
      <c r="D7" s="36" t="s">
        <v>13</v>
      </c>
      <c r="E7">
        <v>-2.9145547307697646E-2</v>
      </c>
      <c r="G7" t="s">
        <v>12</v>
      </c>
      <c r="H7">
        <v>-0.72581179013956942</v>
      </c>
      <c r="I7">
        <v>0.64606001868730067</v>
      </c>
      <c r="J7">
        <v>0.57593817829177574</v>
      </c>
      <c r="K7">
        <v>1</v>
      </c>
      <c r="V7" s="54">
        <v>7705</v>
      </c>
      <c r="W7" s="58">
        <v>11</v>
      </c>
      <c r="X7" s="44">
        <v>2.9000000000000001E-2</v>
      </c>
      <c r="Y7" s="43">
        <v>34000</v>
      </c>
      <c r="Z7" s="47">
        <v>0.54400000000000004</v>
      </c>
    </row>
    <row r="8" spans="2:26" x14ac:dyDescent="0.2">
      <c r="B8" s="75"/>
      <c r="D8" s="36" t="s">
        <v>14</v>
      </c>
      <c r="E8" s="36"/>
      <c r="G8" t="s">
        <v>13</v>
      </c>
      <c r="H8">
        <v>-2.9145547307697646E-2</v>
      </c>
      <c r="I8">
        <v>0.28309437515364388</v>
      </c>
      <c r="J8">
        <v>-0.21912395998496226</v>
      </c>
      <c r="K8">
        <v>0.18193438739213233</v>
      </c>
      <c r="L8">
        <v>1</v>
      </c>
      <c r="V8" s="54">
        <v>9999</v>
      </c>
      <c r="W8" s="58">
        <v>5.15</v>
      </c>
      <c r="X8" s="45">
        <v>0.03</v>
      </c>
      <c r="Y8" s="43">
        <v>35000</v>
      </c>
      <c r="Z8" s="44">
        <v>0.58099999999999996</v>
      </c>
    </row>
    <row r="9" spans="2:26" x14ac:dyDescent="0.2">
      <c r="B9" s="75"/>
      <c r="V9" s="54">
        <v>7022</v>
      </c>
      <c r="W9" s="58">
        <v>12</v>
      </c>
      <c r="X9" s="44">
        <v>3.5000000000000003E-2</v>
      </c>
      <c r="Y9" s="43">
        <v>40000</v>
      </c>
      <c r="Z9" s="44">
        <v>0.59399999999999997</v>
      </c>
    </row>
    <row r="10" spans="2:26" x14ac:dyDescent="0.2">
      <c r="B10" s="75"/>
      <c r="V10" s="54">
        <v>12332</v>
      </c>
      <c r="W10" s="58">
        <v>7.25</v>
      </c>
      <c r="X10" s="44">
        <v>2.7E-2</v>
      </c>
      <c r="Y10" s="43">
        <v>30000</v>
      </c>
      <c r="Z10" s="44">
        <v>0.56399999999999995</v>
      </c>
    </row>
    <row r="11" spans="2:26" x14ac:dyDescent="0.2">
      <c r="B11" s="75"/>
      <c r="V11" s="54">
        <v>10237</v>
      </c>
      <c r="W11" s="58">
        <v>13.8</v>
      </c>
      <c r="X11" s="45">
        <v>0.03</v>
      </c>
      <c r="Y11" s="43">
        <v>36000</v>
      </c>
      <c r="Z11" s="44">
        <v>0.60399999999999998</v>
      </c>
    </row>
    <row r="12" spans="2:26" x14ac:dyDescent="0.2">
      <c r="B12" s="75"/>
      <c r="V12" s="54">
        <v>7594</v>
      </c>
      <c r="W12" s="58">
        <v>13.25</v>
      </c>
      <c r="X12" s="44">
        <v>3.2000000000000001E-2</v>
      </c>
      <c r="Y12" s="43">
        <v>49800</v>
      </c>
      <c r="Z12" s="44">
        <v>0.65</v>
      </c>
    </row>
    <row r="13" spans="2:26" x14ac:dyDescent="0.2">
      <c r="B13" s="75"/>
      <c r="V13" s="54">
        <v>11875</v>
      </c>
      <c r="W13" s="58">
        <v>10.1</v>
      </c>
      <c r="X13" s="47">
        <v>4.2000000000000003E-2</v>
      </c>
      <c r="Y13" s="43">
        <v>37000</v>
      </c>
      <c r="Z13" s="44">
        <v>0.57599999999999996</v>
      </c>
    </row>
    <row r="14" spans="2:26" x14ac:dyDescent="0.2">
      <c r="B14" s="75"/>
      <c r="V14" s="54">
        <v>11205</v>
      </c>
      <c r="W14" s="58">
        <v>10.59</v>
      </c>
      <c r="X14" s="44">
        <v>2.7E-2</v>
      </c>
      <c r="Y14" s="43">
        <v>40000</v>
      </c>
      <c r="Z14" s="44">
        <v>0.66400000000000003</v>
      </c>
    </row>
    <row r="15" spans="2:26" ht="16" thickBot="1" x14ac:dyDescent="0.25">
      <c r="B15" s="76"/>
      <c r="V15" s="54">
        <v>11373</v>
      </c>
      <c r="W15" s="58">
        <v>9.9499999999999993</v>
      </c>
      <c r="X15" s="44">
        <v>2.5999999999999999E-2</v>
      </c>
      <c r="Y15" s="46">
        <v>31600</v>
      </c>
      <c r="Z15" s="45">
        <v>0.59</v>
      </c>
    </row>
    <row r="16" spans="2:26" ht="16" thickBot="1" x14ac:dyDescent="0.25">
      <c r="V16" s="54">
        <v>10261</v>
      </c>
      <c r="W16" s="58">
        <v>10.5</v>
      </c>
      <c r="X16" s="44">
        <v>2.3E-2</v>
      </c>
      <c r="Y16" s="43">
        <v>32900</v>
      </c>
      <c r="Z16" s="44">
        <v>0.65200000000000002</v>
      </c>
    </row>
    <row r="17" spans="2:26" ht="16" thickBot="1" x14ac:dyDescent="0.25">
      <c r="B17" s="14" t="s">
        <v>86</v>
      </c>
      <c r="C17" s="15"/>
      <c r="D17" s="16" t="s">
        <v>87</v>
      </c>
      <c r="E17" s="15"/>
      <c r="F17" s="15"/>
      <c r="G17" s="15" t="s">
        <v>88</v>
      </c>
      <c r="H17" s="17"/>
      <c r="I17" s="72"/>
      <c r="J17" s="73"/>
      <c r="K17" s="72"/>
      <c r="L17" s="73"/>
      <c r="V17" s="54">
        <v>1343</v>
      </c>
      <c r="W17" s="58">
        <v>14.13</v>
      </c>
      <c r="X17" s="44">
        <v>3.6999999999999998E-2</v>
      </c>
      <c r="Y17" s="43">
        <v>48000</v>
      </c>
      <c r="Z17" s="44">
        <v>0.60499999999999998</v>
      </c>
    </row>
    <row r="18" spans="2:26" ht="16" thickBot="1" x14ac:dyDescent="0.25">
      <c r="V18" s="54">
        <v>8821</v>
      </c>
      <c r="W18" s="58">
        <v>14.2</v>
      </c>
      <c r="X18" s="44">
        <v>4.2999999999999997E-2</v>
      </c>
      <c r="Y18" s="43">
        <v>43800</v>
      </c>
      <c r="Z18" s="44">
        <v>0.58899999999999997</v>
      </c>
    </row>
    <row r="19" spans="2:26" ht="16" thickBot="1" x14ac:dyDescent="0.25">
      <c r="B19" s="14" t="s">
        <v>89</v>
      </c>
      <c r="C19" s="15"/>
      <c r="D19" s="15" t="s">
        <v>90</v>
      </c>
      <c r="E19" s="15"/>
      <c r="F19" s="16" t="s">
        <v>91</v>
      </c>
      <c r="G19" s="15"/>
      <c r="H19" s="17"/>
      <c r="J19" s="18" t="s">
        <v>92</v>
      </c>
      <c r="K19" s="18"/>
      <c r="L19" s="18"/>
      <c r="M19" s="18"/>
      <c r="N19" s="18"/>
      <c r="O19" s="18"/>
      <c r="V19" s="54">
        <v>13950</v>
      </c>
      <c r="W19" s="58">
        <v>7.25</v>
      </c>
      <c r="X19" s="44">
        <v>2.1000000000000001E-2</v>
      </c>
      <c r="Y19" s="43">
        <v>35000</v>
      </c>
      <c r="Z19" s="44">
        <v>0.65300000000000002</v>
      </c>
    </row>
    <row r="20" spans="2:26" ht="16" thickBot="1" x14ac:dyDescent="0.25">
      <c r="V20" s="54">
        <v>10873</v>
      </c>
      <c r="W20" s="58">
        <v>10.1</v>
      </c>
      <c r="X20" s="45">
        <v>0.04</v>
      </c>
      <c r="Y20" s="43">
        <v>36000</v>
      </c>
      <c r="Z20" s="44">
        <v>0.59099999999999997</v>
      </c>
    </row>
    <row r="21" spans="2:26" ht="16" thickBot="1" x14ac:dyDescent="0.25">
      <c r="B21" s="14" t="s">
        <v>93</v>
      </c>
      <c r="C21" s="15"/>
      <c r="D21" s="15"/>
      <c r="E21" s="16" t="s">
        <v>94</v>
      </c>
      <c r="F21" s="15"/>
      <c r="G21" s="15"/>
      <c r="H21" s="17"/>
      <c r="V21" s="54">
        <v>13302</v>
      </c>
      <c r="W21" s="58">
        <v>7.25</v>
      </c>
      <c r="X21" s="45">
        <v>0.03</v>
      </c>
      <c r="Y21" s="43">
        <v>32000</v>
      </c>
      <c r="Z21" s="44">
        <v>0.55800000000000005</v>
      </c>
    </row>
    <row r="22" spans="2:26" ht="16" thickBot="1" x14ac:dyDescent="0.25">
      <c r="B22" s="19" t="s">
        <v>95</v>
      </c>
      <c r="V22" s="54">
        <v>12495</v>
      </c>
      <c r="W22" s="58">
        <v>10.8</v>
      </c>
      <c r="X22" s="44">
        <v>2.1000000000000001E-2</v>
      </c>
      <c r="Y22" s="43">
        <v>30000</v>
      </c>
      <c r="Z22" s="44">
        <v>0.65500000000000003</v>
      </c>
    </row>
    <row r="23" spans="2:26" ht="51" customHeight="1" x14ac:dyDescent="0.2">
      <c r="B23" s="24" t="s">
        <v>96</v>
      </c>
      <c r="C23" s="25"/>
      <c r="D23" s="25"/>
      <c r="E23" s="26" t="s">
        <v>97</v>
      </c>
      <c r="F23" s="26" t="s">
        <v>98</v>
      </c>
      <c r="G23" s="26"/>
      <c r="H23" s="26"/>
      <c r="I23" s="26"/>
      <c r="J23" s="26"/>
      <c r="K23" s="26"/>
      <c r="L23" s="26"/>
      <c r="M23" s="27"/>
      <c r="V23" s="54">
        <v>9251</v>
      </c>
      <c r="W23" s="58">
        <v>7.25</v>
      </c>
      <c r="X23" s="44">
        <v>3.4000000000000002E-2</v>
      </c>
      <c r="Y23" s="43">
        <v>33500</v>
      </c>
      <c r="Z23" s="44">
        <v>0.56299999999999994</v>
      </c>
    </row>
    <row r="24" spans="2:26" ht="24.75" customHeight="1" x14ac:dyDescent="0.2">
      <c r="B24" s="28" t="s">
        <v>99</v>
      </c>
      <c r="E24" s="1" t="s">
        <v>9</v>
      </c>
      <c r="F24" s="1" t="s">
        <v>10</v>
      </c>
      <c r="G24" s="1" t="s">
        <v>11</v>
      </c>
      <c r="H24" s="1" t="s">
        <v>12</v>
      </c>
      <c r="I24" s="1" t="s">
        <v>13</v>
      </c>
      <c r="J24" s="39" t="s">
        <v>14</v>
      </c>
      <c r="K24" s="39" t="s">
        <v>15</v>
      </c>
      <c r="L24" s="39"/>
      <c r="M24" s="40"/>
      <c r="O24" t="s">
        <v>100</v>
      </c>
      <c r="V24" s="55">
        <v>10552</v>
      </c>
      <c r="W24" s="58">
        <v>7.25</v>
      </c>
      <c r="X24" s="44">
        <v>3.9E-2</v>
      </c>
      <c r="Y24" s="43">
        <v>35000</v>
      </c>
      <c r="Z24" s="44">
        <v>0.58099999999999996</v>
      </c>
    </row>
    <row r="25" spans="2:26" ht="42" customHeight="1" x14ac:dyDescent="0.2">
      <c r="B25" s="28" t="s">
        <v>101</v>
      </c>
      <c r="E25" s="23" t="s">
        <v>102</v>
      </c>
      <c r="F25" s="23" t="s">
        <v>102</v>
      </c>
      <c r="G25" s="23" t="s">
        <v>102</v>
      </c>
      <c r="H25" s="23" t="s">
        <v>102</v>
      </c>
      <c r="I25" s="23" t="s">
        <v>102</v>
      </c>
      <c r="J25" s="41" t="s">
        <v>103</v>
      </c>
      <c r="K25" s="41" t="s">
        <v>103</v>
      </c>
      <c r="L25" s="39"/>
      <c r="M25" s="40"/>
      <c r="V25" s="54">
        <v>17303</v>
      </c>
      <c r="W25" s="58">
        <v>7.25</v>
      </c>
      <c r="X25" s="44">
        <v>2.3E-2</v>
      </c>
      <c r="Y25" s="43">
        <v>35000</v>
      </c>
      <c r="Z25" s="44">
        <v>0.58699999999999997</v>
      </c>
    </row>
    <row r="26" spans="2:26" ht="36" customHeight="1" x14ac:dyDescent="0.2">
      <c r="B26" s="30" t="s">
        <v>104</v>
      </c>
      <c r="E26" s="20"/>
      <c r="F26">
        <v>-0.67485675486930996</v>
      </c>
      <c r="G26">
        <v>-0.4587760629737222</v>
      </c>
      <c r="H26">
        <v>-0.72581179013956898</v>
      </c>
      <c r="I26">
        <v>-2.9145547307697646E-2</v>
      </c>
      <c r="J26" s="1"/>
      <c r="K26" s="1"/>
      <c r="L26" s="1"/>
      <c r="M26" s="29"/>
      <c r="V26" s="54">
        <v>14609</v>
      </c>
      <c r="W26" s="58">
        <v>17</v>
      </c>
      <c r="X26" s="44">
        <v>4.2000000000000003E-2</v>
      </c>
      <c r="Y26" s="43">
        <v>41300</v>
      </c>
      <c r="Z26" s="44">
        <v>0.58699999999999997</v>
      </c>
    </row>
    <row r="27" spans="2:26" x14ac:dyDescent="0.2">
      <c r="B27" s="31"/>
      <c r="C27" s="21"/>
      <c r="D27" s="21"/>
      <c r="E27" s="20"/>
      <c r="F27" s="20"/>
      <c r="G27" s="20"/>
      <c r="H27" s="20"/>
      <c r="I27" s="20"/>
      <c r="J27" s="20"/>
      <c r="K27" s="20"/>
      <c r="L27" s="20"/>
      <c r="M27" s="32"/>
      <c r="V27" s="54">
        <v>21676</v>
      </c>
      <c r="W27" s="58">
        <v>5.15</v>
      </c>
      <c r="X27" s="44">
        <v>3.5999999999999997E-2</v>
      </c>
      <c r="Y27" s="43">
        <v>36000</v>
      </c>
      <c r="Z27" s="44">
        <v>0.628</v>
      </c>
    </row>
    <row r="28" spans="2:26" ht="32.25" customHeight="1" x14ac:dyDescent="0.2">
      <c r="B28" s="28" t="s">
        <v>105</v>
      </c>
      <c r="E28">
        <f>_xlfn.T.INV.2T(0.05, 23)</f>
        <v>2.0686576104190491</v>
      </c>
      <c r="F28" s="22">
        <f>_xlfn.T.INV.2T(0.05, 23)</f>
        <v>2.0686576104190491</v>
      </c>
      <c r="G28" s="1">
        <f>_xlfn.T.INV.2T(0.05, 23)</f>
        <v>2.0686576104190491</v>
      </c>
      <c r="H28" s="1">
        <f>_xlfn.T.INV.2T(0.05, 23)</f>
        <v>2.0686576104190491</v>
      </c>
      <c r="I28" s="1">
        <f>_xlfn.T.INV.2T(0.05, 23)</f>
        <v>2.0686576104190491</v>
      </c>
      <c r="J28" s="1"/>
      <c r="K28" s="1"/>
      <c r="L28" s="1"/>
      <c r="M28" s="29"/>
      <c r="O28" t="s">
        <v>106</v>
      </c>
    </row>
    <row r="29" spans="2:26" x14ac:dyDescent="0.2">
      <c r="B29" s="3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34"/>
    </row>
    <row r="30" spans="2:26" ht="36" customHeight="1" x14ac:dyDescent="0.2">
      <c r="B30" s="30" t="s">
        <v>107</v>
      </c>
      <c r="E30" s="1"/>
      <c r="F30" s="37">
        <f>-0.67485675*SQRT((23)/(1-(-0.67485675)^2))</f>
        <v>-4.3858049052555366</v>
      </c>
      <c r="G30" s="37">
        <f>-0.45878*SQRT((23)/(1-(-0.45878)^2))</f>
        <v>-2.4762048869110505</v>
      </c>
      <c r="H30" s="37">
        <f>-0.72581*SQRT((23)/(1-(-0.72581)^2))</f>
        <v>-5.060163727283526</v>
      </c>
      <c r="I30" s="37">
        <f>-0.02915*SQRT((23)/(1-(-0.02915)^2))</f>
        <v>-0.13985792174405873</v>
      </c>
      <c r="J30" s="1"/>
      <c r="K30" s="1"/>
      <c r="L30" s="1"/>
      <c r="M30" s="29"/>
      <c r="O30" t="s">
        <v>108</v>
      </c>
    </row>
    <row r="31" spans="2:26" x14ac:dyDescent="0.2">
      <c r="B31" s="33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34"/>
    </row>
    <row r="32" spans="2:26" ht="32.25" customHeight="1" x14ac:dyDescent="0.2">
      <c r="B32" s="28" t="s">
        <v>93</v>
      </c>
      <c r="E32" s="22"/>
      <c r="F32" s="1">
        <f>_xlfn.T.DIST.2T(ABS(F30),23)</f>
        <v>2.1521871408582637E-4</v>
      </c>
      <c r="G32" s="1">
        <f>_xlfn.T.DIST.2T(ABS(G30),23)</f>
        <v>2.1069484911463019E-2</v>
      </c>
      <c r="H32" s="1">
        <f>_xlfn.T.DIST.2T(ABS(H30),23)</f>
        <v>4.0184576518594569E-5</v>
      </c>
      <c r="I32" s="1">
        <f>_xlfn.T.DIST.2T(ABS(I30),23)</f>
        <v>0.88998977994582118</v>
      </c>
      <c r="J32" s="1"/>
      <c r="K32" s="1"/>
      <c r="L32" s="1"/>
      <c r="M32" s="29"/>
    </row>
    <row r="33" spans="2:13" x14ac:dyDescent="0.2">
      <c r="B33" s="33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34"/>
    </row>
    <row r="34" spans="2:13" ht="32.25" customHeight="1" x14ac:dyDescent="0.2">
      <c r="B34" s="28" t="s">
        <v>109</v>
      </c>
      <c r="E34" s="1"/>
      <c r="F34" s="1" t="s">
        <v>110</v>
      </c>
      <c r="G34" s="1" t="s">
        <v>110</v>
      </c>
      <c r="H34" s="1" t="s">
        <v>110</v>
      </c>
      <c r="I34" s="1" t="s">
        <v>111</v>
      </c>
      <c r="J34" s="1"/>
      <c r="K34" s="1"/>
      <c r="L34" s="1"/>
      <c r="M34" s="29"/>
    </row>
    <row r="35" spans="2:13" x14ac:dyDescent="0.2">
      <c r="B35" s="28"/>
      <c r="M35" s="35"/>
    </row>
    <row r="36" spans="2:13" x14ac:dyDescent="0.2">
      <c r="B36" s="77" t="s">
        <v>112</v>
      </c>
      <c r="C36" s="70"/>
      <c r="D36" s="70"/>
      <c r="E36" s="80"/>
      <c r="F36" s="80" t="s">
        <v>113</v>
      </c>
      <c r="G36" s="80" t="s">
        <v>114</v>
      </c>
      <c r="H36" s="80" t="s">
        <v>114</v>
      </c>
      <c r="I36" s="80" t="s">
        <v>115</v>
      </c>
      <c r="J36" s="80"/>
      <c r="K36" s="80"/>
      <c r="L36" s="80"/>
      <c r="M36" s="90"/>
    </row>
    <row r="37" spans="2:13" x14ac:dyDescent="0.2">
      <c r="B37" s="77"/>
      <c r="C37" s="70"/>
      <c r="D37" s="70"/>
      <c r="E37" s="80"/>
      <c r="F37" s="80"/>
      <c r="G37" s="80"/>
      <c r="H37" s="80"/>
      <c r="I37" s="80"/>
      <c r="J37" s="80"/>
      <c r="K37" s="80"/>
      <c r="L37" s="80"/>
      <c r="M37" s="90"/>
    </row>
    <row r="38" spans="2:13" ht="16" thickBot="1" x14ac:dyDescent="0.25">
      <c r="B38" s="78"/>
      <c r="C38" s="79"/>
      <c r="D38" s="79"/>
      <c r="E38" s="81"/>
      <c r="F38" s="81"/>
      <c r="G38" s="81"/>
      <c r="H38" s="81"/>
      <c r="I38" s="81"/>
      <c r="J38" s="81"/>
      <c r="K38" s="81"/>
      <c r="L38" s="81"/>
      <c r="M38" s="91"/>
    </row>
    <row r="40" spans="2:13" ht="16" thickBot="1" x14ac:dyDescent="0.25">
      <c r="B40" t="s">
        <v>116</v>
      </c>
    </row>
    <row r="41" spans="2:13" x14ac:dyDescent="0.2">
      <c r="B41" s="82" t="s">
        <v>117</v>
      </c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4"/>
    </row>
    <row r="42" spans="2:13" x14ac:dyDescent="0.2">
      <c r="B42" s="85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86"/>
    </row>
    <row r="43" spans="2:13" x14ac:dyDescent="0.2">
      <c r="B43" s="85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86"/>
    </row>
    <row r="44" spans="2:13" x14ac:dyDescent="0.2">
      <c r="B44" s="85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86"/>
    </row>
    <row r="45" spans="2:13" ht="16" thickBot="1" x14ac:dyDescent="0.25">
      <c r="B45" s="87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9"/>
    </row>
  </sheetData>
  <mergeCells count="14">
    <mergeCell ref="B41:M45"/>
    <mergeCell ref="H36:H38"/>
    <mergeCell ref="I36:I38"/>
    <mergeCell ref="J36:J38"/>
    <mergeCell ref="K36:K38"/>
    <mergeCell ref="L36:L38"/>
    <mergeCell ref="M36:M38"/>
    <mergeCell ref="K17:L17"/>
    <mergeCell ref="B2:B15"/>
    <mergeCell ref="B36:D38"/>
    <mergeCell ref="E36:E38"/>
    <mergeCell ref="F36:F38"/>
    <mergeCell ref="G36:G38"/>
    <mergeCell ref="I17:J17"/>
  </mergeCells>
  <pageMargins left="0.7" right="0.7" top="0.75" bottom="0.75" header="0.3" footer="0.3"/>
  <pageSetup orientation="portrait" horizontalDpi="1200" verticalDpi="1200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72F443FB-B7D8-F542-B2AF-625E9BC2D1A6}">
          <xm:f>'STEP III CORRELATIONS'!$V$2:$Z$22</xm:f>
        </x15:webExtension>
        <x15:webExtension appRef="{701B0B85-37D3-C74A-B049-88E148087D15}">
          <xm:f>'STEP III CORRELATIONS'!$G$3:$M$9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23"/>
  <sheetViews>
    <sheetView workbookViewId="0">
      <selection activeCell="C23" sqref="C23"/>
    </sheetView>
  </sheetViews>
  <sheetFormatPr baseColWidth="10" defaultColWidth="8.83203125" defaultRowHeight="15" x14ac:dyDescent="0.2"/>
  <sheetData>
    <row r="2" spans="1:9" x14ac:dyDescent="0.2">
      <c r="A2" s="63" t="s">
        <v>118</v>
      </c>
      <c r="B2" s="63"/>
      <c r="C2" s="63"/>
      <c r="D2" s="63"/>
      <c r="E2" s="63"/>
      <c r="F2" s="63"/>
      <c r="G2" s="63"/>
      <c r="H2" s="63"/>
      <c r="I2" s="63"/>
    </row>
    <row r="3" spans="1:9" x14ac:dyDescent="0.2">
      <c r="A3" s="63"/>
      <c r="B3" s="63"/>
      <c r="C3" s="63"/>
      <c r="D3" s="63"/>
      <c r="E3" s="63"/>
      <c r="F3" s="63"/>
      <c r="G3" s="63"/>
      <c r="H3" s="63"/>
      <c r="I3" s="63"/>
    </row>
    <row r="4" spans="1:9" x14ac:dyDescent="0.2">
      <c r="A4" s="64" t="s">
        <v>119</v>
      </c>
      <c r="B4" s="63"/>
      <c r="C4" s="63"/>
      <c r="D4" s="63"/>
      <c r="E4" s="63"/>
      <c r="F4" s="63"/>
      <c r="G4" s="63"/>
      <c r="H4" s="63"/>
      <c r="I4" s="63"/>
    </row>
    <row r="5" spans="1:9" x14ac:dyDescent="0.2">
      <c r="A5" s="63" t="s">
        <v>120</v>
      </c>
      <c r="B5" s="63">
        <v>0.60233144890000001</v>
      </c>
      <c r="C5" s="63"/>
      <c r="D5" s="63"/>
      <c r="E5" s="63"/>
      <c r="F5" s="63"/>
      <c r="G5" s="63"/>
      <c r="H5" s="63"/>
      <c r="I5" s="63"/>
    </row>
    <row r="6" spans="1:9" x14ac:dyDescent="0.2">
      <c r="A6" s="63" t="s">
        <v>121</v>
      </c>
      <c r="B6" s="63">
        <v>0.36280317429999998</v>
      </c>
      <c r="C6" s="63"/>
      <c r="D6" s="63"/>
      <c r="E6" s="63"/>
      <c r="F6" s="63"/>
      <c r="G6" s="63"/>
      <c r="H6" s="63"/>
      <c r="I6" s="63"/>
    </row>
    <row r="7" spans="1:9" x14ac:dyDescent="0.2">
      <c r="A7" s="63" t="s">
        <v>122</v>
      </c>
      <c r="B7" s="63">
        <v>0.19511979909999999</v>
      </c>
      <c r="C7" s="63"/>
      <c r="D7" s="63"/>
      <c r="E7" s="63"/>
      <c r="F7" s="63"/>
      <c r="G7" s="63"/>
      <c r="H7" s="63"/>
      <c r="I7" s="63"/>
    </row>
    <row r="8" spans="1:9" x14ac:dyDescent="0.2">
      <c r="A8" s="63" t="s">
        <v>123</v>
      </c>
      <c r="B8" s="63">
        <v>3429.5061740000001</v>
      </c>
      <c r="C8" s="63"/>
      <c r="D8" s="63"/>
      <c r="E8" s="63"/>
      <c r="F8" s="63"/>
      <c r="G8" s="63"/>
      <c r="H8" s="63"/>
      <c r="I8" s="63"/>
    </row>
    <row r="9" spans="1:9" x14ac:dyDescent="0.2">
      <c r="A9" s="63" t="s">
        <v>124</v>
      </c>
      <c r="B9" s="63">
        <v>25</v>
      </c>
      <c r="C9" s="63"/>
      <c r="D9" s="63"/>
      <c r="E9" s="63"/>
      <c r="F9" s="63"/>
      <c r="G9" s="63"/>
      <c r="H9" s="63"/>
      <c r="I9" s="63"/>
    </row>
    <row r="10" spans="1:9" x14ac:dyDescent="0.2">
      <c r="A10" s="63"/>
      <c r="B10" s="63"/>
      <c r="C10" s="63"/>
      <c r="D10" s="63"/>
      <c r="E10" s="63"/>
      <c r="F10" s="63"/>
      <c r="G10" s="63"/>
      <c r="H10" s="63"/>
      <c r="I10" s="63"/>
    </row>
    <row r="11" spans="1:9" x14ac:dyDescent="0.2">
      <c r="A11" s="63" t="s">
        <v>125</v>
      </c>
      <c r="B11" s="63"/>
      <c r="C11" s="63"/>
      <c r="D11" s="63"/>
      <c r="E11" s="63"/>
      <c r="F11" s="63"/>
      <c r="G11" s="63"/>
      <c r="H11" s="63"/>
      <c r="I11" s="63"/>
    </row>
    <row r="12" spans="1:9" x14ac:dyDescent="0.2">
      <c r="A12" s="63"/>
      <c r="B12" s="64" t="s">
        <v>126</v>
      </c>
      <c r="C12" s="64" t="s">
        <v>127</v>
      </c>
      <c r="D12" s="64" t="s">
        <v>128</v>
      </c>
      <c r="E12" s="64" t="s">
        <v>129</v>
      </c>
      <c r="F12" s="64" t="s">
        <v>130</v>
      </c>
      <c r="G12" s="63"/>
      <c r="H12" s="63"/>
      <c r="I12" s="63"/>
    </row>
    <row r="13" spans="1:9" x14ac:dyDescent="0.2">
      <c r="A13" s="63" t="s">
        <v>131</v>
      </c>
      <c r="B13" s="63">
        <v>5</v>
      </c>
      <c r="C13" s="63">
        <v>127237244</v>
      </c>
      <c r="D13" s="63">
        <v>25447448.809999999</v>
      </c>
      <c r="E13" s="63">
        <v>2.1636204179999998</v>
      </c>
      <c r="F13" s="63">
        <v>0.1015600961</v>
      </c>
      <c r="G13" s="63"/>
      <c r="H13" s="63"/>
      <c r="I13" s="63"/>
    </row>
    <row r="14" spans="1:9" x14ac:dyDescent="0.2">
      <c r="A14" s="63" t="s">
        <v>132</v>
      </c>
      <c r="B14" s="63">
        <v>19</v>
      </c>
      <c r="C14" s="63">
        <v>223468739.40000001</v>
      </c>
      <c r="D14" s="63">
        <v>11761512.6</v>
      </c>
      <c r="E14" s="63"/>
      <c r="F14" s="63"/>
      <c r="G14" s="63"/>
      <c r="H14" s="63"/>
      <c r="I14" s="63"/>
    </row>
    <row r="15" spans="1:9" x14ac:dyDescent="0.2">
      <c r="A15" s="63" t="s">
        <v>133</v>
      </c>
      <c r="B15" s="63">
        <v>24</v>
      </c>
      <c r="C15" s="63">
        <v>350705983.39999998</v>
      </c>
      <c r="D15" s="63"/>
      <c r="E15" s="63"/>
      <c r="F15" s="63"/>
      <c r="G15" s="63"/>
      <c r="H15" s="63"/>
      <c r="I15" s="63"/>
    </row>
    <row r="16" spans="1:9" x14ac:dyDescent="0.2">
      <c r="A16" s="63"/>
      <c r="B16" s="63"/>
      <c r="C16" s="63"/>
      <c r="D16" s="63"/>
      <c r="E16" s="63"/>
      <c r="F16" s="63"/>
      <c r="G16" s="63"/>
      <c r="H16" s="63"/>
      <c r="I16" s="63"/>
    </row>
    <row r="17" spans="1:9" x14ac:dyDescent="0.2">
      <c r="A17" s="63"/>
      <c r="B17" s="64" t="s">
        <v>134</v>
      </c>
      <c r="C17" s="64" t="s">
        <v>123</v>
      </c>
      <c r="D17" s="64" t="s">
        <v>135</v>
      </c>
      <c r="E17" s="64" t="s">
        <v>136</v>
      </c>
      <c r="F17" s="64" t="s">
        <v>137</v>
      </c>
      <c r="G17" s="64" t="s">
        <v>138</v>
      </c>
      <c r="H17" s="64" t="s">
        <v>137</v>
      </c>
      <c r="I17" s="64" t="s">
        <v>138</v>
      </c>
    </row>
    <row r="18" spans="1:9" x14ac:dyDescent="0.2">
      <c r="A18" s="63" t="s">
        <v>139</v>
      </c>
      <c r="B18" s="63">
        <v>10638.285190000001</v>
      </c>
      <c r="C18" s="63">
        <v>12936.15727</v>
      </c>
      <c r="D18" s="63">
        <v>0.8223682631</v>
      </c>
      <c r="E18" s="63">
        <v>0.42106856180000002</v>
      </c>
      <c r="F18" s="63">
        <v>-16437.402730000002</v>
      </c>
      <c r="G18" s="63">
        <v>37713.973109999999</v>
      </c>
      <c r="H18" s="63">
        <v>-16437.402730000002</v>
      </c>
      <c r="I18" s="63">
        <v>37713.973109999999</v>
      </c>
    </row>
    <row r="19" spans="1:9" x14ac:dyDescent="0.2">
      <c r="A19" s="63" t="s">
        <v>10</v>
      </c>
      <c r="B19" s="63">
        <v>-554.60705710000002</v>
      </c>
      <c r="C19" s="63">
        <v>323.6495491</v>
      </c>
      <c r="D19" s="63">
        <v>-1.713603676</v>
      </c>
      <c r="E19" s="63">
        <v>0.10287065770000001</v>
      </c>
      <c r="F19" s="63">
        <v>-1232.013338</v>
      </c>
      <c r="G19" s="63">
        <v>122.7992237</v>
      </c>
      <c r="H19" s="63">
        <v>-1232.013338</v>
      </c>
      <c r="I19" s="63">
        <v>122.7992237</v>
      </c>
    </row>
    <row r="20" spans="1:9" x14ac:dyDescent="0.2">
      <c r="A20" s="63" t="s">
        <v>11</v>
      </c>
      <c r="B20" s="63">
        <v>92809.497300000003</v>
      </c>
      <c r="C20" s="63">
        <v>124968.0235</v>
      </c>
      <c r="D20" s="63">
        <v>0.74266596110000005</v>
      </c>
      <c r="E20" s="63">
        <v>0.46676747130000001</v>
      </c>
      <c r="F20" s="63">
        <v>-168751.5779</v>
      </c>
      <c r="G20" s="63">
        <v>354370.57250000001</v>
      </c>
      <c r="H20" s="63">
        <v>-168751.5779</v>
      </c>
      <c r="I20" s="63">
        <v>354370.57250000001</v>
      </c>
    </row>
    <row r="21" spans="1:9" x14ac:dyDescent="0.2">
      <c r="A21" s="63" t="s">
        <v>12</v>
      </c>
      <c r="B21" s="63">
        <v>-0.28403758759999997</v>
      </c>
      <c r="C21" s="63">
        <v>0.22158843489999999</v>
      </c>
      <c r="D21" s="63">
        <v>-1.2818249639999999</v>
      </c>
      <c r="E21" s="63">
        <v>0.21532574979999999</v>
      </c>
      <c r="F21" s="63">
        <v>-0.74782750470000003</v>
      </c>
      <c r="G21" s="63">
        <v>0.17975232960000001</v>
      </c>
      <c r="H21" s="63">
        <v>-0.74782750470000003</v>
      </c>
      <c r="I21" s="63">
        <v>0.17975232960000001</v>
      </c>
    </row>
    <row r="22" spans="1:9" x14ac:dyDescent="0.2">
      <c r="A22" s="63" t="s">
        <v>13</v>
      </c>
      <c r="B22" s="63">
        <v>21996.57243</v>
      </c>
      <c r="C22" s="63">
        <v>19552.47609</v>
      </c>
      <c r="D22" s="63">
        <v>1.125001884</v>
      </c>
      <c r="E22" s="63">
        <v>0.27459983939999999</v>
      </c>
      <c r="F22" s="63">
        <v>-18927.2297</v>
      </c>
      <c r="G22" s="63">
        <v>62920.37457</v>
      </c>
      <c r="H22" s="63">
        <v>-18927.2297</v>
      </c>
      <c r="I22" s="63">
        <v>62920.37457</v>
      </c>
    </row>
    <row r="23" spans="1:9" x14ac:dyDescent="0.2">
      <c r="A23" s="63" t="s">
        <v>14</v>
      </c>
      <c r="B23" s="63">
        <v>608.97708839999996</v>
      </c>
      <c r="C23" s="63">
        <v>2295.512581</v>
      </c>
      <c r="D23" s="63">
        <v>0.26529024210000002</v>
      </c>
      <c r="E23" s="63">
        <v>0.79364284210000002</v>
      </c>
      <c r="F23" s="63">
        <v>-4195.5858850000004</v>
      </c>
      <c r="G23" s="63">
        <v>5413.540062</v>
      </c>
      <c r="H23" s="63">
        <v>-4195.5858850000004</v>
      </c>
      <c r="I23" s="63">
        <v>5413.540062</v>
      </c>
    </row>
  </sheetData>
  <pageMargins left="0.7" right="0.7" top="0.75" bottom="0.75" header="0.3" footer="0.3"/>
  <pageSetup orientation="portrait" horizontalDpi="0" verticalDpi="0"/>
  <extLst>
    <ext xmlns:x15="http://schemas.microsoft.com/office/spreadsheetml/2010/11/main" uri="{F7C9EE02-42E1-4005-9D12-6889AFFD525C}">
      <x15:webExtensions xmlns:xm="http://schemas.microsoft.com/office/excel/2006/main">
        <x15:webExtension appRef="{5D5B02A7-1DDB-0647-BEC4-4FC5125A2C0A}">
          <xm:f>'STEP IV GENERAL MODEL'!$D$8:$D$32</xm:f>
        </x15:webExtension>
        <x15:webExtension appRef="{2DE9195B-9ADF-8E4F-94DA-7874F140A2E6}">
          <xm:f>'STEP IV GENERAL MODEL'!$E$8:$I$32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3"/>
  <sheetViews>
    <sheetView tabSelected="1" topLeftCell="B1" zoomScale="88" workbookViewId="0">
      <selection activeCell="H21" sqref="H21"/>
    </sheetView>
  </sheetViews>
  <sheetFormatPr baseColWidth="10" defaultColWidth="8.83203125" defaultRowHeight="15" x14ac:dyDescent="0.2"/>
  <cols>
    <col min="1" max="1" width="39.83203125" customWidth="1"/>
    <col min="2" max="2" width="12.5" customWidth="1"/>
    <col min="3" max="3" width="15.1640625" customWidth="1"/>
    <col min="4" max="4" width="15.5" customWidth="1"/>
    <col min="5" max="5" width="26.1640625" customWidth="1"/>
    <col min="6" max="6" width="12.1640625" bestFit="1" customWidth="1"/>
    <col min="7" max="11" width="9" bestFit="1" customWidth="1"/>
  </cols>
  <sheetData>
    <row r="1" spans="1:11" x14ac:dyDescent="0.2">
      <c r="A1" t="s">
        <v>142</v>
      </c>
      <c r="B1" t="s">
        <v>143</v>
      </c>
      <c r="C1" t="s">
        <v>144</v>
      </c>
      <c r="D1" t="s">
        <v>145</v>
      </c>
      <c r="E1" t="s">
        <v>146</v>
      </c>
    </row>
    <row r="2" spans="1:11" x14ac:dyDescent="0.2">
      <c r="A2" t="s">
        <v>18</v>
      </c>
      <c r="B2" s="63">
        <v>-554.60705710000002</v>
      </c>
      <c r="C2" s="63">
        <v>-1.713603676</v>
      </c>
      <c r="D2" s="63">
        <v>0.10287065770000001</v>
      </c>
      <c r="E2" t="s">
        <v>115</v>
      </c>
    </row>
    <row r="3" spans="1:11" x14ac:dyDescent="0.2">
      <c r="A3" t="s">
        <v>20</v>
      </c>
      <c r="B3" s="63">
        <v>92809.497300000003</v>
      </c>
      <c r="C3" s="63">
        <v>0.74266596110000005</v>
      </c>
      <c r="D3" s="63">
        <v>0.46676747130000001</v>
      </c>
      <c r="E3" t="s">
        <v>115</v>
      </c>
    </row>
    <row r="4" spans="1:11" x14ac:dyDescent="0.2">
      <c r="A4" t="s">
        <v>22</v>
      </c>
      <c r="B4" s="63">
        <v>-0.28403758759999997</v>
      </c>
      <c r="C4" s="63">
        <v>-1.2818249639999999</v>
      </c>
      <c r="D4" s="63">
        <v>0.21532574979999999</v>
      </c>
      <c r="E4" t="s">
        <v>115</v>
      </c>
    </row>
    <row r="5" spans="1:11" x14ac:dyDescent="0.2">
      <c r="A5" t="s">
        <v>24</v>
      </c>
      <c r="B5" s="63">
        <v>21996.57243</v>
      </c>
      <c r="C5" s="63">
        <v>1.125001884</v>
      </c>
      <c r="D5" s="63">
        <v>0.27459983939999999</v>
      </c>
      <c r="E5" t="s">
        <v>115</v>
      </c>
    </row>
    <row r="6" spans="1:11" x14ac:dyDescent="0.2">
      <c r="A6" t="s">
        <v>26</v>
      </c>
      <c r="B6" s="63">
        <v>608.97708839999996</v>
      </c>
      <c r="C6" s="63">
        <v>0.26529024210000002</v>
      </c>
      <c r="D6" s="63">
        <v>0.79364284210000002</v>
      </c>
      <c r="E6" t="s">
        <v>115</v>
      </c>
    </row>
    <row r="10" spans="1:11" x14ac:dyDescent="0.2">
      <c r="C10" s="63" t="s">
        <v>118</v>
      </c>
      <c r="D10" s="63"/>
      <c r="E10" s="63"/>
      <c r="F10" s="63"/>
      <c r="G10" s="63"/>
      <c r="H10" s="63"/>
      <c r="I10" s="63"/>
      <c r="J10" s="63"/>
      <c r="K10" s="63"/>
    </row>
    <row r="11" spans="1:11" x14ac:dyDescent="0.2">
      <c r="C11" s="63"/>
      <c r="D11" s="63"/>
      <c r="E11" s="63"/>
      <c r="F11" s="63"/>
      <c r="G11" s="63"/>
      <c r="H11" s="63"/>
      <c r="I11" s="63"/>
      <c r="J11" s="63"/>
      <c r="K11" s="63"/>
    </row>
    <row r="12" spans="1:11" x14ac:dyDescent="0.2">
      <c r="C12" s="64" t="s">
        <v>119</v>
      </c>
      <c r="D12" s="63"/>
      <c r="E12" s="63"/>
      <c r="F12" s="63"/>
      <c r="G12" s="63"/>
      <c r="H12" s="63"/>
      <c r="I12" s="63"/>
      <c r="J12" s="63"/>
      <c r="K12" s="63"/>
    </row>
    <row r="13" spans="1:11" x14ac:dyDescent="0.2">
      <c r="C13" s="63" t="s">
        <v>120</v>
      </c>
      <c r="D13" s="63">
        <v>0.52799369809999996</v>
      </c>
      <c r="E13" s="63"/>
      <c r="F13" s="63"/>
      <c r="G13" s="63"/>
      <c r="H13" s="63"/>
      <c r="I13" s="63"/>
      <c r="J13" s="63"/>
      <c r="K13" s="63"/>
    </row>
    <row r="14" spans="1:11" x14ac:dyDescent="0.2">
      <c r="C14" s="63" t="s">
        <v>121</v>
      </c>
      <c r="D14" s="63">
        <v>0.27877734520000003</v>
      </c>
      <c r="E14" s="63"/>
      <c r="F14" s="63"/>
      <c r="G14" s="63"/>
      <c r="H14" s="63"/>
      <c r="I14" s="63"/>
      <c r="J14" s="63"/>
      <c r="K14" s="63"/>
    </row>
    <row r="15" spans="1:11" x14ac:dyDescent="0.2">
      <c r="C15" s="63" t="s">
        <v>122</v>
      </c>
      <c r="D15" s="63">
        <v>0.24741983849999999</v>
      </c>
      <c r="E15" s="63"/>
      <c r="F15" s="63"/>
      <c r="G15" s="63"/>
      <c r="H15" s="63"/>
      <c r="I15" s="63"/>
      <c r="J15" s="63"/>
      <c r="K15" s="63"/>
    </row>
    <row r="16" spans="1:11" x14ac:dyDescent="0.2">
      <c r="C16" s="63" t="s">
        <v>123</v>
      </c>
      <c r="D16" s="63">
        <v>3316.2124840000001</v>
      </c>
      <c r="E16" s="63"/>
      <c r="F16" s="63"/>
      <c r="G16" s="63"/>
      <c r="H16" s="63"/>
      <c r="I16" s="63"/>
      <c r="J16" s="63"/>
      <c r="K16" s="63"/>
    </row>
    <row r="17" spans="3:11" x14ac:dyDescent="0.2">
      <c r="C17" s="63" t="s">
        <v>124</v>
      </c>
      <c r="D17" s="63">
        <v>25</v>
      </c>
      <c r="E17" s="63"/>
      <c r="F17" s="63"/>
      <c r="G17" s="63"/>
      <c r="H17" s="63"/>
      <c r="I17" s="63"/>
      <c r="J17" s="63"/>
      <c r="K17" s="63"/>
    </row>
    <row r="18" spans="3:11" x14ac:dyDescent="0.2">
      <c r="C18" s="63"/>
      <c r="D18" s="63"/>
      <c r="E18" s="63"/>
      <c r="F18" s="63"/>
      <c r="G18" s="63"/>
      <c r="H18" s="63"/>
      <c r="I18" s="63"/>
      <c r="J18" s="63"/>
      <c r="K18" s="63"/>
    </row>
    <row r="19" spans="3:11" x14ac:dyDescent="0.2">
      <c r="C19" s="63" t="s">
        <v>125</v>
      </c>
      <c r="D19" s="63"/>
      <c r="E19" s="63"/>
      <c r="F19" s="63"/>
      <c r="G19" s="63"/>
      <c r="H19" s="63"/>
      <c r="I19" s="63"/>
      <c r="J19" s="63"/>
      <c r="K19" s="63"/>
    </row>
    <row r="20" spans="3:11" x14ac:dyDescent="0.2">
      <c r="C20" s="63"/>
      <c r="D20" s="64" t="s">
        <v>126</v>
      </c>
      <c r="E20" s="64" t="s">
        <v>127</v>
      </c>
      <c r="F20" s="64" t="s">
        <v>128</v>
      </c>
      <c r="G20" s="64" t="s">
        <v>129</v>
      </c>
      <c r="H20" s="64" t="s">
        <v>130</v>
      </c>
      <c r="I20" s="63"/>
      <c r="J20" s="63"/>
      <c r="K20" s="63"/>
    </row>
    <row r="21" spans="3:11" x14ac:dyDescent="0.2">
      <c r="C21" s="63" t="s">
        <v>131</v>
      </c>
      <c r="D21" s="63">
        <v>1</v>
      </c>
      <c r="E21" s="63">
        <v>97768883.019999996</v>
      </c>
      <c r="F21" s="63">
        <v>97768883.019999996</v>
      </c>
      <c r="G21" s="63">
        <v>8.8902905329999999</v>
      </c>
      <c r="H21" s="63">
        <v>6.6712375840000003E-3</v>
      </c>
      <c r="I21" s="63"/>
      <c r="J21" s="63"/>
      <c r="K21" s="63"/>
    </row>
    <row r="22" spans="3:11" x14ac:dyDescent="0.2">
      <c r="C22" s="63" t="s">
        <v>132</v>
      </c>
      <c r="D22" s="63">
        <v>23</v>
      </c>
      <c r="E22" s="63">
        <v>252937100.40000001</v>
      </c>
      <c r="F22" s="63">
        <v>10997265.24</v>
      </c>
      <c r="G22" s="63"/>
      <c r="H22" s="63"/>
      <c r="I22" s="63"/>
      <c r="J22" s="63"/>
      <c r="K22" s="63"/>
    </row>
    <row r="23" spans="3:11" x14ac:dyDescent="0.2">
      <c r="C23" s="63" t="s">
        <v>133</v>
      </c>
      <c r="D23" s="63">
        <v>24</v>
      </c>
      <c r="E23" s="63">
        <v>350705983.39999998</v>
      </c>
      <c r="F23" s="63"/>
      <c r="G23" s="63"/>
      <c r="H23" s="63"/>
      <c r="I23" s="63"/>
      <c r="J23" s="63"/>
      <c r="K23" s="63"/>
    </row>
    <row r="24" spans="3:11" x14ac:dyDescent="0.2">
      <c r="C24" s="63"/>
      <c r="D24" s="63"/>
      <c r="E24" s="63"/>
      <c r="F24" s="63"/>
      <c r="G24" s="63"/>
      <c r="H24" s="63"/>
      <c r="I24" s="63"/>
      <c r="J24" s="63"/>
      <c r="K24" s="63"/>
    </row>
    <row r="25" spans="3:11" x14ac:dyDescent="0.2">
      <c r="C25" s="63"/>
      <c r="D25" s="64" t="s">
        <v>134</v>
      </c>
      <c r="E25" s="64" t="s">
        <v>123</v>
      </c>
      <c r="F25" s="64" t="s">
        <v>135</v>
      </c>
      <c r="G25" s="64" t="s">
        <v>136</v>
      </c>
      <c r="H25" s="64" t="s">
        <v>137</v>
      </c>
      <c r="I25" s="64" t="s">
        <v>138</v>
      </c>
      <c r="J25" s="64" t="s">
        <v>137</v>
      </c>
      <c r="K25" s="64" t="s">
        <v>138</v>
      </c>
    </row>
    <row r="26" spans="3:11" x14ac:dyDescent="0.2">
      <c r="C26" s="63" t="s">
        <v>139</v>
      </c>
      <c r="D26" s="63">
        <v>17247.40753</v>
      </c>
      <c r="E26" s="63">
        <v>2238.2876409999999</v>
      </c>
      <c r="F26" s="63">
        <v>7.7056260390000002</v>
      </c>
      <c r="G26" s="63">
        <v>8.1108570710000001E-8</v>
      </c>
      <c r="H26" s="63">
        <v>12617.156789999999</v>
      </c>
      <c r="I26" s="63">
        <v>21877.65827</v>
      </c>
      <c r="J26" s="63">
        <v>12617.156789999999</v>
      </c>
      <c r="K26" s="63">
        <v>21877.65827</v>
      </c>
    </row>
    <row r="27" spans="3:11" x14ac:dyDescent="0.2">
      <c r="C27" s="63" t="s">
        <v>10</v>
      </c>
      <c r="D27" s="63">
        <v>-613.90834170000005</v>
      </c>
      <c r="E27" s="63">
        <v>205.89488499999999</v>
      </c>
      <c r="F27" s="63">
        <v>-2.9816590239999998</v>
      </c>
      <c r="G27" s="63">
        <v>6.6712376209999997E-3</v>
      </c>
      <c r="H27" s="63">
        <v>-1039.8343600000001</v>
      </c>
      <c r="I27" s="63">
        <v>-187.98232340000001</v>
      </c>
      <c r="J27" s="63">
        <v>-1039.8343600000001</v>
      </c>
      <c r="K27" s="63">
        <v>-187.98232340000001</v>
      </c>
    </row>
    <row r="28" spans="3:11" x14ac:dyDescent="0.2">
      <c r="G28" s="63"/>
    </row>
    <row r="29" spans="3:11" x14ac:dyDescent="0.2">
      <c r="G29" s="63"/>
    </row>
    <row r="30" spans="3:11" x14ac:dyDescent="0.2">
      <c r="G30" s="63"/>
    </row>
    <row r="31" spans="3:11" x14ac:dyDescent="0.2">
      <c r="G31" s="63"/>
    </row>
    <row r="32" spans="3:11" x14ac:dyDescent="0.2">
      <c r="G32" s="63"/>
    </row>
    <row r="33" spans="7:7" x14ac:dyDescent="0.2">
      <c r="G33" s="6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P4"/>
  <sheetViews>
    <sheetView topLeftCell="F1" workbookViewId="0">
      <selection activeCell="Q31" sqref="Q31"/>
    </sheetView>
  </sheetViews>
  <sheetFormatPr baseColWidth="10" defaultColWidth="8.83203125" defaultRowHeight="15" x14ac:dyDescent="0.2"/>
  <sheetData>
    <row r="2" spans="2:16" x14ac:dyDescent="0.2">
      <c r="B2" s="42" t="s">
        <v>140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2:16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2:16" x14ac:dyDescent="0.2">
      <c r="B4" s="42" t="s">
        <v>141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Redone DATA Step I</vt:lpstr>
      <vt:lpstr>STEP II SUMMARY STATS_ BOXPLOTS</vt:lpstr>
      <vt:lpstr>STEP III CORRELATIONS</vt:lpstr>
      <vt:lpstr>STEP IV GENERAL MODEL</vt:lpstr>
      <vt:lpstr>STEP V SECOND MODEL</vt:lpstr>
      <vt:lpstr>STEP VI SCRATCH SPACE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marme</dc:creator>
  <cp:keywords/>
  <dc:description/>
  <cp:lastModifiedBy>Silwal, Krisha</cp:lastModifiedBy>
  <cp:revision/>
  <dcterms:created xsi:type="dcterms:W3CDTF">2022-08-16T01:58:18Z</dcterms:created>
  <dcterms:modified xsi:type="dcterms:W3CDTF">2023-12-09T23:15:02Z</dcterms:modified>
  <cp:category/>
  <cp:contentStatus/>
</cp:coreProperties>
</file>