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1" documentId="13_ncr:1_{B329A8CC-0698-49A1-8071-5D78BEBBB1EC}" xr6:coauthVersionLast="47" xr6:coauthVersionMax="47" xr10:uidLastSave="{EF5D8D9D-9E72-41E5-B9CC-3905A5658E0D}"/>
  <bookViews>
    <workbookView xWindow="-108" yWindow="-108" windowWidth="23256" windowHeight="12456" firstSheet="5" activeTab="6" xr2:uid="{3EB0B436-B4BB-47BA-BD0D-7BBEF86AAD2C}"/>
  </bookViews>
  <sheets>
    <sheet name="Participant 1" sheetId="3" r:id="rId1"/>
    <sheet name="Participant 2" sheetId="5" r:id="rId2"/>
    <sheet name="Participant 3" sheetId="4" r:id="rId3"/>
    <sheet name="Participant 4" sheetId="2" r:id="rId4"/>
    <sheet name="Participant 5" sheetId="6" r:id="rId5"/>
    <sheet name="Participant 6" sheetId="7" r:id="rId6"/>
    <sheet name="Analysis" sheetId="1" r:id="rId7"/>
    <sheet name="JASP" sheetId="8" r:id="rId8"/>
  </sheets>
  <definedNames>
    <definedName name="_xlnm._FilterDatabase" localSheetId="1" hidden="1">'Participant 2'!$B$1:$B$49</definedName>
    <definedName name="_xlnm._FilterDatabase" localSheetId="2" hidden="1">'Participant 3'!$B$1:$B$49</definedName>
    <definedName name="_xlnm._FilterDatabase" localSheetId="4" hidden="1">'Participant 5'!$B$1:$B$49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A34" i="1"/>
  <c r="C33" i="1" s="1"/>
  <c r="G9" i="1"/>
  <c r="G8" i="1"/>
  <c r="G7" i="1"/>
  <c r="G6" i="1"/>
  <c r="F9" i="1"/>
  <c r="F8" i="1"/>
  <c r="F7" i="1"/>
  <c r="F6" i="1"/>
  <c r="G5" i="1"/>
  <c r="F5" i="1"/>
  <c r="E9" i="1"/>
  <c r="E8" i="1"/>
  <c r="E7" i="1"/>
  <c r="E6" i="1"/>
  <c r="D9" i="1"/>
  <c r="D8" i="1"/>
  <c r="D7" i="1"/>
  <c r="D6" i="1"/>
  <c r="B6" i="1"/>
  <c r="C5" i="1"/>
  <c r="B5" i="1"/>
  <c r="E5" i="1"/>
  <c r="D5" i="1"/>
  <c r="C9" i="1"/>
  <c r="C8" i="1"/>
  <c r="C7" i="1"/>
  <c r="C6" i="1"/>
  <c r="B9" i="1"/>
  <c r="B8" i="1"/>
  <c r="B7" i="1"/>
  <c r="N4" i="6"/>
  <c r="N2" i="6"/>
  <c r="N7" i="5"/>
  <c r="N5" i="5"/>
  <c r="N4" i="5"/>
  <c r="N2" i="5"/>
  <c r="N7" i="4"/>
  <c r="N6" i="4"/>
  <c r="N4" i="4"/>
  <c r="N2" i="4"/>
</calcChain>
</file>

<file path=xl/sharedStrings.xml><?xml version="1.0" encoding="utf-8"?>
<sst xmlns="http://schemas.openxmlformats.org/spreadsheetml/2006/main" count="1253" uniqueCount="100">
  <si>
    <t>study_word</t>
  </si>
  <si>
    <t>category</t>
  </si>
  <si>
    <t>test_words</t>
  </si>
  <si>
    <t>old_new</t>
  </si>
  <si>
    <t>corr_ans</t>
  </si>
  <si>
    <t>slider1.response</t>
  </si>
  <si>
    <t>key_resp.keys</t>
  </si>
  <si>
    <t>key_resp.corr</t>
  </si>
  <si>
    <t>sleep duration</t>
  </si>
  <si>
    <t>6 to 9</t>
  </si>
  <si>
    <t>Pasta</t>
  </si>
  <si>
    <t>food</t>
  </si>
  <si>
    <t>memory recognition score</t>
  </si>
  <si>
    <t>Toward</t>
  </si>
  <si>
    <t>preposition</t>
  </si>
  <si>
    <t>Category-wise accuracy</t>
  </si>
  <si>
    <t>At</t>
  </si>
  <si>
    <t>mood</t>
  </si>
  <si>
    <t>Calm</t>
  </si>
  <si>
    <t xml:space="preserve">On </t>
  </si>
  <si>
    <t>major</t>
  </si>
  <si>
    <t>History</t>
  </si>
  <si>
    <t>Hopeful</t>
  </si>
  <si>
    <t>Cheerful</t>
  </si>
  <si>
    <t>Journalism</t>
  </si>
  <si>
    <t>Joyous</t>
  </si>
  <si>
    <t xml:space="preserve">In </t>
  </si>
  <si>
    <t>Cupcakes</t>
  </si>
  <si>
    <t xml:space="preserve">Excited </t>
  </si>
  <si>
    <t>Chemistry</t>
  </si>
  <si>
    <t>Law</t>
  </si>
  <si>
    <t>Oranges</t>
  </si>
  <si>
    <t>Under</t>
  </si>
  <si>
    <t>Psychology</t>
  </si>
  <si>
    <t>Syrup</t>
  </si>
  <si>
    <t>Apples</t>
  </si>
  <si>
    <t xml:space="preserve">old </t>
  </si>
  <si>
    <t>o</t>
  </si>
  <si>
    <t>Onto</t>
  </si>
  <si>
    <t>new</t>
  </si>
  <si>
    <t>n</t>
  </si>
  <si>
    <t>Below</t>
  </si>
  <si>
    <t>Pancakes</t>
  </si>
  <si>
    <t>Biology</t>
  </si>
  <si>
    <t>Peaceful</t>
  </si>
  <si>
    <t>Physics</t>
  </si>
  <si>
    <t>Coffee</t>
  </si>
  <si>
    <t>Content</t>
  </si>
  <si>
    <t>3 to 6</t>
  </si>
  <si>
    <t>9 to 12</t>
  </si>
  <si>
    <t>Low</t>
  </si>
  <si>
    <t xml:space="preserve">Middle </t>
  </si>
  <si>
    <t>High</t>
  </si>
  <si>
    <t>Over-all dependent Variable</t>
  </si>
  <si>
    <t>Mood</t>
  </si>
  <si>
    <t>Food</t>
  </si>
  <si>
    <t>Major</t>
  </si>
  <si>
    <t>Preposition</t>
  </si>
  <si>
    <t>Mean</t>
  </si>
  <si>
    <t>SD</t>
  </si>
  <si>
    <t>Sleep Duration</t>
  </si>
  <si>
    <t>Participant</t>
  </si>
  <si>
    <t>Memory Recognition Score</t>
  </si>
  <si>
    <t>3-6 hours</t>
  </si>
  <si>
    <t>6-9 hours</t>
  </si>
  <si>
    <t>9-12 hours</t>
  </si>
  <si>
    <t>Participant Data</t>
  </si>
  <si>
    <t>Table Data</t>
  </si>
  <si>
    <t>Participant Number</t>
  </si>
  <si>
    <t>Accuracy (In %)</t>
  </si>
  <si>
    <t xml:space="preserve">Table 2 Data </t>
  </si>
  <si>
    <t>ANOVA</t>
  </si>
  <si>
    <t>ANOVA - MRS</t>
  </si>
  <si>
    <t>Cases</t>
  </si>
  <si>
    <t>Sum of Squares</t>
  </si>
  <si>
    <t>df</t>
  </si>
  <si>
    <t>Mean Square</t>
  </si>
  <si>
    <t>F</t>
  </si>
  <si>
    <t>p</t>
  </si>
  <si>
    <t>Residuals</t>
  </si>
  <si>
    <r>
      <t>8.000×10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</si>
  <si>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2.667×10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</si>
  <si>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Note.</t>
    </r>
    <r>
      <rPr>
        <sz val="11"/>
        <color theme="1"/>
        <rFont val="Calibri"/>
        <family val="2"/>
        <scheme val="minor"/>
      </rPr>
      <t xml:space="preserve">  Type III Sum of Squares</t>
    </r>
  </si>
  <si>
    <t>Column1</t>
  </si>
  <si>
    <t>Column2</t>
  </si>
  <si>
    <t>Column3</t>
  </si>
  <si>
    <t>Column4</t>
  </si>
  <si>
    <t>Column5</t>
  </si>
  <si>
    <t>Column6</t>
  </si>
  <si>
    <t>Column7</t>
  </si>
  <si>
    <t>Slope</t>
  </si>
  <si>
    <t>Group Number</t>
  </si>
  <si>
    <t>Means &amp; Standard Deviations of Study Variables</t>
  </si>
  <si>
    <t>Descriptives - MRS</t>
  </si>
  <si>
    <t>N</t>
  </si>
  <si>
    <t>SE</t>
  </si>
  <si>
    <t>Coefficient of variation</t>
  </si>
  <si>
    <t>Column8</t>
  </si>
  <si>
    <t>Column9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</si>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</sst>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0" fillId="0" borderId="0" xfId="0" applyNumberFormat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21" formatCode="dd/mmm"/>
      <alignment horizontal="left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Participant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Accuracy 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Analysis!$B$23:$B$28</c:f>
              <c:numCache>
                <c:formatCode>General</c:formatCode>
                <c:ptCount val="6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9-4744-AD6B-AB9FE67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83088"/>
        <c:axId val="1321650784"/>
      </c:lineChart>
      <c:catAx>
        <c:axId val="19772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0784"/>
        <c:crosses val="autoZero"/>
        <c:auto val="1"/>
        <c:lblAlgn val="ctr"/>
        <c:lblOffset val="100"/>
        <c:noMultiLvlLbl val="0"/>
      </c:catAx>
      <c:valAx>
        <c:axId val="1321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in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Group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Analysis!$A$32</c:f>
              <c:strCache>
                <c:ptCount val="1"/>
                <c:pt idx="0">
                  <c:v>Accuracy 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Analysis!$A$33:$A$35</c:f>
              <c:numCache>
                <c:formatCode>General</c:formatCode>
                <c:ptCount val="3"/>
                <c:pt idx="0">
                  <c:v>82</c:v>
                </c:pt>
                <c:pt idx="1">
                  <c:v>84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4B99-9852-DA6956500E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7440192"/>
        <c:axId val="1070244944"/>
      </c:lineChart>
      <c:catAx>
        <c:axId val="13074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Group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44944"/>
        <c:crosses val="autoZero"/>
        <c:auto val="0"/>
        <c:lblAlgn val="ctr"/>
        <c:lblOffset val="100"/>
        <c:noMultiLvlLbl val="0"/>
      </c:catAx>
      <c:valAx>
        <c:axId val="1070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6</xdr:row>
      <xdr:rowOff>171450</xdr:rowOff>
    </xdr:from>
    <xdr:to>
      <xdr:col>16</xdr:col>
      <xdr:colOff>7620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14905-739E-9743-0A54-7CDC0676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24</xdr:row>
      <xdr:rowOff>3810</xdr:rowOff>
    </xdr:from>
    <xdr:to>
      <xdr:col>15</xdr:col>
      <xdr:colOff>601980</xdr:colOff>
      <xdr:row>40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5694E-E9E5-BF69-0F3F-1FF8A7B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9D9CFA-92F4-4FBF-BCDD-8128BFBF1744}" name="Table2" displayName="Table2" ref="A1:G9" totalsRowShown="0" headerRowDxfId="11">
  <autoFilter ref="A1:G9" xr:uid="{6D9D9CFA-92F4-4FBF-BCDD-8128BFBF1744}"/>
  <tableColumns count="7">
    <tableColumn id="1" xr3:uid="{E298907E-83E9-46BC-8765-B4B3C71DE490}" name="Column1"/>
    <tableColumn id="2" xr3:uid="{376E3A9C-32DF-4DA5-A03E-7973F4F2CA0A}" name="Column2"/>
    <tableColumn id="3" xr3:uid="{4FA7C943-A336-40D3-A8AE-3E54DD4C5887}" name="Column3"/>
    <tableColumn id="4" xr3:uid="{C61A983C-538D-4C0C-BECD-4F86863306CB}" name="Column4"/>
    <tableColumn id="5" xr3:uid="{44270967-07B8-497C-97DE-C2622036015F}" name="Column5"/>
    <tableColumn id="6" xr3:uid="{C6F10505-B583-4E3B-8C38-AB48CDB6B44F}" name="Column6"/>
    <tableColumn id="7" xr3:uid="{6763D812-217D-46C2-A47A-CC7ACE32BBDD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EE92C-F0F3-48FF-90E5-C8115B162BAB}" name="Table3" displayName="Table3" ref="A12:G18" totalsRowShown="0">
  <autoFilter ref="A12:G18" xr:uid="{7D3EE92C-F0F3-48FF-90E5-C8115B162BAB}"/>
  <tableColumns count="7">
    <tableColumn id="1" xr3:uid="{85FC4219-10FD-4A19-9971-94F95801B20C}" name="Sleep Duration"/>
    <tableColumn id="2" xr3:uid="{CC8F1382-4052-4CF5-B28D-4227CFD90CF0}" name="Participant"/>
    <tableColumn id="3" xr3:uid="{8B9F24AC-9210-400B-9409-B6958CA83703}" name="Memory Recognition Score"/>
    <tableColumn id="4" xr3:uid="{5FE64DF1-F472-4A6A-9EEA-D705335A2337}" name="Mood"/>
    <tableColumn id="5" xr3:uid="{AD128A67-2C48-4358-A2A9-64A7AEB983AC}" name="Food"/>
    <tableColumn id="6" xr3:uid="{26974E51-8AB0-490C-B89A-C01B5AA31CC2}" name="Major"/>
    <tableColumn id="7" xr3:uid="{CA1FF6E9-C586-4860-B7AE-82890312845E}" name="Prepos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453CFE-A727-4F5B-A9DB-D6772C694B0E}" name="Table1" displayName="Table1" ref="A45:G50" totalsRowShown="0" headerRowDxfId="0" dataDxfId="1" headerRowBorderDxfId="9" tableBorderDxfId="10">
  <autoFilter ref="A45:G50" xr:uid="{03453CFE-A727-4F5B-A9DB-D6772C694B0E}"/>
  <tableColumns count="7">
    <tableColumn id="1" xr3:uid="{DB879B5D-19D7-4585-90A7-ED9900CF12CD}" name="Column1" dataDxfId="8"/>
    <tableColumn id="3" xr3:uid="{438EC873-25F5-4385-8C09-E2562E0F4220}" name="Column3" dataDxfId="7"/>
    <tableColumn id="5" xr3:uid="{C722353A-3A6B-4711-8041-7DB4DC6633D5}" name="Column5" dataDxfId="6"/>
    <tableColumn id="7" xr3:uid="{C696E5E2-9853-4DD3-AE7F-7D23061B70F5}" name="Column7" dataDxfId="5"/>
    <tableColumn id="8" xr3:uid="{9222F1D3-8AA5-4E07-9313-EC7E04AC5BF6}" name="Column8" dataDxfId="4"/>
    <tableColumn id="9" xr3:uid="{074BF4D2-69C6-4F35-BE9A-8461F1D71F44}" name="Column9" dataDxfId="3"/>
    <tableColumn id="11" xr3:uid="{D1BBFBBE-D275-4DAA-8E46-33D52D7250CA}" name="Column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96E8-37CA-4682-AB9E-EB309BDD43D3}">
  <dimension ref="A1:N49"/>
  <sheetViews>
    <sheetView topLeftCell="G1" workbookViewId="0">
      <selection activeCell="K23" sqref="K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48</v>
      </c>
    </row>
    <row r="2" spans="1:14" x14ac:dyDescent="0.3">
      <c r="A2" t="s">
        <v>24</v>
      </c>
      <c r="B2" t="s">
        <v>20</v>
      </c>
      <c r="F2">
        <v>1</v>
      </c>
      <c r="M2" t="s">
        <v>12</v>
      </c>
      <c r="N2">
        <v>0.821428571</v>
      </c>
    </row>
    <row r="3" spans="1:14" x14ac:dyDescent="0.3">
      <c r="A3" t="s">
        <v>10</v>
      </c>
      <c r="B3" t="s">
        <v>11</v>
      </c>
      <c r="M3" t="s">
        <v>15</v>
      </c>
    </row>
    <row r="4" spans="1:14" x14ac:dyDescent="0.3">
      <c r="A4" t="s">
        <v>30</v>
      </c>
      <c r="B4" t="s">
        <v>20</v>
      </c>
      <c r="M4" t="s">
        <v>17</v>
      </c>
      <c r="N4">
        <v>0.85714285700000004</v>
      </c>
    </row>
    <row r="5" spans="1:14" x14ac:dyDescent="0.3">
      <c r="A5" t="s">
        <v>25</v>
      </c>
      <c r="B5" t="s">
        <v>17</v>
      </c>
      <c r="M5" t="s">
        <v>11</v>
      </c>
      <c r="N5">
        <v>0.85714285700000004</v>
      </c>
    </row>
    <row r="6" spans="1:14" x14ac:dyDescent="0.3">
      <c r="A6" t="s">
        <v>23</v>
      </c>
      <c r="B6" t="s">
        <v>17</v>
      </c>
      <c r="M6" t="s">
        <v>20</v>
      </c>
      <c r="N6">
        <v>0.85714285700000004</v>
      </c>
    </row>
    <row r="7" spans="1:14" x14ac:dyDescent="0.3">
      <c r="A7" t="s">
        <v>27</v>
      </c>
      <c r="B7" t="s">
        <v>11</v>
      </c>
      <c r="M7" t="s">
        <v>14</v>
      </c>
      <c r="N7">
        <v>0.71428571399999996</v>
      </c>
    </row>
    <row r="8" spans="1:14" x14ac:dyDescent="0.3">
      <c r="A8" t="s">
        <v>16</v>
      </c>
      <c r="B8" t="s">
        <v>14</v>
      </c>
    </row>
    <row r="9" spans="1:14" x14ac:dyDescent="0.3">
      <c r="A9" t="s">
        <v>33</v>
      </c>
      <c r="B9" t="s">
        <v>20</v>
      </c>
    </row>
    <row r="10" spans="1:14" x14ac:dyDescent="0.3">
      <c r="A10" t="s">
        <v>13</v>
      </c>
      <c r="B10" t="s">
        <v>14</v>
      </c>
    </row>
    <row r="11" spans="1:14" x14ac:dyDescent="0.3">
      <c r="A11" t="s">
        <v>32</v>
      </c>
      <c r="B11" t="s">
        <v>14</v>
      </c>
    </row>
    <row r="12" spans="1:14" x14ac:dyDescent="0.3">
      <c r="A12" t="s">
        <v>29</v>
      </c>
      <c r="B12" t="s">
        <v>20</v>
      </c>
    </row>
    <row r="13" spans="1:14" x14ac:dyDescent="0.3">
      <c r="A13" t="s">
        <v>18</v>
      </c>
      <c r="B13" t="s">
        <v>17</v>
      </c>
    </row>
    <row r="14" spans="1:14" x14ac:dyDescent="0.3">
      <c r="A14" t="s">
        <v>19</v>
      </c>
      <c r="B14" t="s">
        <v>14</v>
      </c>
    </row>
    <row r="15" spans="1:14" x14ac:dyDescent="0.3">
      <c r="A15" t="s">
        <v>26</v>
      </c>
      <c r="B15" t="s">
        <v>14</v>
      </c>
    </row>
    <row r="16" spans="1:14" x14ac:dyDescent="0.3">
      <c r="A16" t="s">
        <v>28</v>
      </c>
      <c r="B16" t="s">
        <v>17</v>
      </c>
    </row>
    <row r="17" spans="1:8" x14ac:dyDescent="0.3">
      <c r="A17" t="s">
        <v>34</v>
      </c>
      <c r="B17" t="s">
        <v>11</v>
      </c>
    </row>
    <row r="18" spans="1:8" x14ac:dyDescent="0.3">
      <c r="A18" t="s">
        <v>35</v>
      </c>
      <c r="B18" t="s">
        <v>11</v>
      </c>
    </row>
    <row r="19" spans="1:8" x14ac:dyDescent="0.3">
      <c r="A19" t="s">
        <v>31</v>
      </c>
      <c r="B19" t="s">
        <v>11</v>
      </c>
    </row>
    <row r="20" spans="1:8" x14ac:dyDescent="0.3">
      <c r="A20" t="s">
        <v>22</v>
      </c>
      <c r="B20" t="s">
        <v>17</v>
      </c>
    </row>
    <row r="21" spans="1:8" x14ac:dyDescent="0.3">
      <c r="A21" t="s">
        <v>21</v>
      </c>
      <c r="B21" t="s">
        <v>20</v>
      </c>
    </row>
    <row r="22" spans="1:8" x14ac:dyDescent="0.3">
      <c r="B22" t="s">
        <v>20</v>
      </c>
      <c r="C22" t="s">
        <v>43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14</v>
      </c>
      <c r="C23" t="s">
        <v>19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20</v>
      </c>
      <c r="C24" t="s">
        <v>30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17</v>
      </c>
      <c r="C25" t="s">
        <v>47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11</v>
      </c>
      <c r="C26" t="s">
        <v>35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14</v>
      </c>
      <c r="C27" t="s">
        <v>13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17</v>
      </c>
      <c r="C28" t="s">
        <v>23</v>
      </c>
      <c r="D28" t="s">
        <v>36</v>
      </c>
      <c r="E28" t="s">
        <v>37</v>
      </c>
      <c r="G28" t="s">
        <v>37</v>
      </c>
      <c r="H28">
        <v>1</v>
      </c>
    </row>
    <row r="29" spans="1:8" x14ac:dyDescent="0.3">
      <c r="B29" t="s">
        <v>20</v>
      </c>
      <c r="C29" t="s">
        <v>21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16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14</v>
      </c>
      <c r="C31" t="s">
        <v>38</v>
      </c>
      <c r="D31" t="s">
        <v>39</v>
      </c>
      <c r="E31" t="s">
        <v>40</v>
      </c>
      <c r="G31" t="s">
        <v>37</v>
      </c>
      <c r="H31">
        <v>0</v>
      </c>
    </row>
    <row r="32" spans="1:8" x14ac:dyDescent="0.3">
      <c r="B32" t="s">
        <v>17</v>
      </c>
      <c r="C32" t="s">
        <v>28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14</v>
      </c>
      <c r="C33" t="s">
        <v>26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20</v>
      </c>
      <c r="C34" t="s">
        <v>24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11</v>
      </c>
      <c r="C35" t="s">
        <v>31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20</v>
      </c>
      <c r="C36" t="s">
        <v>29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11</v>
      </c>
      <c r="C37" t="s">
        <v>42</v>
      </c>
      <c r="D37" t="s">
        <v>39</v>
      </c>
      <c r="E37" t="s">
        <v>40</v>
      </c>
      <c r="G37" t="s">
        <v>37</v>
      </c>
      <c r="H37">
        <v>0</v>
      </c>
    </row>
    <row r="38" spans="2:8" x14ac:dyDescent="0.3">
      <c r="B38" t="s">
        <v>14</v>
      </c>
      <c r="C38" t="s">
        <v>41</v>
      </c>
      <c r="D38" t="s">
        <v>39</v>
      </c>
      <c r="E38" t="s">
        <v>40</v>
      </c>
      <c r="G38" t="s">
        <v>37</v>
      </c>
      <c r="H38">
        <v>0</v>
      </c>
    </row>
    <row r="39" spans="2:8" x14ac:dyDescent="0.3">
      <c r="B39" t="s">
        <v>17</v>
      </c>
      <c r="C39" t="s">
        <v>25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22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34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10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11</v>
      </c>
      <c r="C43" t="s">
        <v>46</v>
      </c>
      <c r="D43" t="s">
        <v>39</v>
      </c>
      <c r="E43" t="s">
        <v>40</v>
      </c>
      <c r="G43" t="s">
        <v>40</v>
      </c>
      <c r="H43">
        <v>1</v>
      </c>
    </row>
    <row r="44" spans="2:8" x14ac:dyDescent="0.3">
      <c r="B44" t="s">
        <v>11</v>
      </c>
      <c r="C44" t="s">
        <v>27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20</v>
      </c>
      <c r="C45" t="s">
        <v>33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32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17</v>
      </c>
      <c r="C47" t="s">
        <v>18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17</v>
      </c>
      <c r="C48" t="s">
        <v>44</v>
      </c>
      <c r="D48" t="s">
        <v>39</v>
      </c>
      <c r="E48" t="s">
        <v>40</v>
      </c>
      <c r="G48" t="s">
        <v>37</v>
      </c>
      <c r="H48">
        <v>0</v>
      </c>
    </row>
    <row r="49" spans="2:8" x14ac:dyDescent="0.3">
      <c r="B49" t="s">
        <v>20</v>
      </c>
      <c r="C49" t="s">
        <v>45</v>
      </c>
      <c r="D49" t="s">
        <v>39</v>
      </c>
      <c r="E49" t="s">
        <v>40</v>
      </c>
      <c r="G49" t="s">
        <v>37</v>
      </c>
      <c r="H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D6B6-0759-44B0-8577-B048CDA99726}">
  <dimension ref="A1:N49"/>
  <sheetViews>
    <sheetView topLeftCell="G1" workbookViewId="0">
      <selection activeCell="M24" sqref="M24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48</v>
      </c>
    </row>
    <row r="2" spans="1:14" x14ac:dyDescent="0.3">
      <c r="A2" t="s">
        <v>16</v>
      </c>
      <c r="B2" t="s">
        <v>14</v>
      </c>
      <c r="F2">
        <v>1</v>
      </c>
      <c r="M2" t="s">
        <v>12</v>
      </c>
      <c r="N2">
        <f>23/28</f>
        <v>0.8214285714285714</v>
      </c>
    </row>
    <row r="3" spans="1:14" x14ac:dyDescent="0.3">
      <c r="A3" t="s">
        <v>25</v>
      </c>
      <c r="B3" t="s">
        <v>17</v>
      </c>
      <c r="M3" t="s">
        <v>15</v>
      </c>
    </row>
    <row r="4" spans="1:14" x14ac:dyDescent="0.3">
      <c r="A4" t="s">
        <v>30</v>
      </c>
      <c r="B4" t="s">
        <v>20</v>
      </c>
      <c r="M4" t="s">
        <v>17</v>
      </c>
      <c r="N4">
        <f>6/7</f>
        <v>0.8571428571428571</v>
      </c>
    </row>
    <row r="5" spans="1:14" x14ac:dyDescent="0.3">
      <c r="A5" t="s">
        <v>28</v>
      </c>
      <c r="B5" t="s">
        <v>17</v>
      </c>
      <c r="M5" t="s">
        <v>11</v>
      </c>
      <c r="N5">
        <f>5/7</f>
        <v>0.7142857142857143</v>
      </c>
    </row>
    <row r="6" spans="1:14" x14ac:dyDescent="0.3">
      <c r="A6" t="s">
        <v>18</v>
      </c>
      <c r="B6" t="s">
        <v>17</v>
      </c>
      <c r="M6" t="s">
        <v>20</v>
      </c>
      <c r="N6">
        <v>1</v>
      </c>
    </row>
    <row r="7" spans="1:14" x14ac:dyDescent="0.3">
      <c r="A7" t="s">
        <v>27</v>
      </c>
      <c r="B7" t="s">
        <v>11</v>
      </c>
      <c r="M7" t="s">
        <v>14</v>
      </c>
      <c r="N7">
        <f>5/7</f>
        <v>0.7142857142857143</v>
      </c>
    </row>
    <row r="8" spans="1:14" x14ac:dyDescent="0.3">
      <c r="A8" t="s">
        <v>35</v>
      </c>
      <c r="B8" t="s">
        <v>11</v>
      </c>
    </row>
    <row r="9" spans="1:14" x14ac:dyDescent="0.3">
      <c r="A9" t="s">
        <v>29</v>
      </c>
      <c r="B9" t="s">
        <v>20</v>
      </c>
    </row>
    <row r="10" spans="1:14" x14ac:dyDescent="0.3">
      <c r="A10" t="s">
        <v>19</v>
      </c>
      <c r="B10" t="s">
        <v>14</v>
      </c>
    </row>
    <row r="11" spans="1:14" x14ac:dyDescent="0.3">
      <c r="A11" t="s">
        <v>13</v>
      </c>
      <c r="B11" t="s">
        <v>14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10</v>
      </c>
      <c r="B13" t="s">
        <v>11</v>
      </c>
    </row>
    <row r="14" spans="1:14" x14ac:dyDescent="0.3">
      <c r="A14" t="s">
        <v>34</v>
      </c>
      <c r="B14" t="s">
        <v>11</v>
      </c>
    </row>
    <row r="15" spans="1:14" x14ac:dyDescent="0.3">
      <c r="A15" t="s">
        <v>31</v>
      </c>
      <c r="B15" t="s">
        <v>11</v>
      </c>
    </row>
    <row r="16" spans="1:14" x14ac:dyDescent="0.3">
      <c r="A16" t="s">
        <v>22</v>
      </c>
      <c r="B16" t="s">
        <v>17</v>
      </c>
    </row>
    <row r="17" spans="1:8" x14ac:dyDescent="0.3">
      <c r="A17" t="s">
        <v>33</v>
      </c>
      <c r="B17" t="s">
        <v>20</v>
      </c>
    </row>
    <row r="18" spans="1:8" x14ac:dyDescent="0.3">
      <c r="A18" t="s">
        <v>23</v>
      </c>
      <c r="B18" t="s">
        <v>17</v>
      </c>
    </row>
    <row r="19" spans="1:8" x14ac:dyDescent="0.3">
      <c r="A19" t="s">
        <v>21</v>
      </c>
      <c r="B19" t="s">
        <v>20</v>
      </c>
    </row>
    <row r="20" spans="1:8" x14ac:dyDescent="0.3">
      <c r="A20" t="s">
        <v>24</v>
      </c>
      <c r="B20" t="s">
        <v>20</v>
      </c>
    </row>
    <row r="21" spans="1:8" x14ac:dyDescent="0.3">
      <c r="A21" t="s">
        <v>32</v>
      </c>
      <c r="B21" t="s">
        <v>14</v>
      </c>
    </row>
    <row r="22" spans="1:8" x14ac:dyDescent="0.3">
      <c r="B22" t="s">
        <v>11</v>
      </c>
      <c r="C22" t="s">
        <v>42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17</v>
      </c>
      <c r="C23" t="s">
        <v>25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17</v>
      </c>
      <c r="C24" t="s">
        <v>47</v>
      </c>
      <c r="D24" t="s">
        <v>39</v>
      </c>
      <c r="E24" t="s">
        <v>40</v>
      </c>
      <c r="G24" t="s">
        <v>40</v>
      </c>
      <c r="H24">
        <v>1</v>
      </c>
    </row>
    <row r="25" spans="1:8" x14ac:dyDescent="0.3">
      <c r="B25" t="s">
        <v>11</v>
      </c>
      <c r="C25" t="s">
        <v>27</v>
      </c>
      <c r="D25" t="s">
        <v>36</v>
      </c>
      <c r="E25" t="s">
        <v>37</v>
      </c>
      <c r="G25" t="s">
        <v>40</v>
      </c>
      <c r="H25">
        <v>0</v>
      </c>
    </row>
    <row r="26" spans="1:8" x14ac:dyDescent="0.3">
      <c r="B26" t="s">
        <v>14</v>
      </c>
      <c r="C26" t="s">
        <v>16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17</v>
      </c>
      <c r="C27" t="s">
        <v>22</v>
      </c>
      <c r="D27" t="s">
        <v>36</v>
      </c>
      <c r="E27" t="s">
        <v>37</v>
      </c>
      <c r="G27" t="s">
        <v>40</v>
      </c>
      <c r="H27">
        <v>0</v>
      </c>
    </row>
    <row r="28" spans="1:8" x14ac:dyDescent="0.3">
      <c r="B28" t="s">
        <v>20</v>
      </c>
      <c r="C28" t="s">
        <v>43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20</v>
      </c>
      <c r="C29" t="s">
        <v>21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20</v>
      </c>
      <c r="C31" t="s">
        <v>45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20</v>
      </c>
      <c r="C32" t="s">
        <v>33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14</v>
      </c>
      <c r="C33" t="s">
        <v>38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17</v>
      </c>
      <c r="C34" t="s">
        <v>18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11</v>
      </c>
      <c r="C35" t="s">
        <v>10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14</v>
      </c>
      <c r="C36" t="s">
        <v>13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11</v>
      </c>
      <c r="C37" t="s">
        <v>46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11</v>
      </c>
      <c r="C38" t="s">
        <v>34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17</v>
      </c>
      <c r="C39" t="s">
        <v>28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23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14</v>
      </c>
      <c r="C41" t="s">
        <v>26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17</v>
      </c>
      <c r="C42" t="s">
        <v>44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14</v>
      </c>
      <c r="C43" t="s">
        <v>19</v>
      </c>
      <c r="D43" t="s">
        <v>36</v>
      </c>
      <c r="E43" t="s">
        <v>37</v>
      </c>
      <c r="G43" t="s">
        <v>40</v>
      </c>
      <c r="H43">
        <v>0</v>
      </c>
    </row>
    <row r="44" spans="2:8" x14ac:dyDescent="0.3">
      <c r="B44" t="s">
        <v>14</v>
      </c>
      <c r="C44" t="s">
        <v>41</v>
      </c>
      <c r="D44" t="s">
        <v>39</v>
      </c>
      <c r="E44" t="s">
        <v>40</v>
      </c>
      <c r="G44" t="s">
        <v>40</v>
      </c>
      <c r="H44">
        <v>1</v>
      </c>
    </row>
    <row r="45" spans="2:8" x14ac:dyDescent="0.3">
      <c r="B45" t="s">
        <v>11</v>
      </c>
      <c r="C45" t="s">
        <v>31</v>
      </c>
      <c r="D45" t="s">
        <v>36</v>
      </c>
      <c r="E45" t="s">
        <v>37</v>
      </c>
      <c r="G45" t="s">
        <v>40</v>
      </c>
      <c r="H45">
        <v>0</v>
      </c>
    </row>
    <row r="46" spans="2:8" x14ac:dyDescent="0.3">
      <c r="B46" t="s">
        <v>20</v>
      </c>
      <c r="C46" t="s">
        <v>30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11</v>
      </c>
      <c r="C47" t="s">
        <v>35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20</v>
      </c>
      <c r="C48" t="s">
        <v>29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20</v>
      </c>
      <c r="C49" t="s">
        <v>24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7D47-D9AE-4970-9F35-1167E505D6E2}">
  <dimension ref="A1:N49"/>
  <sheetViews>
    <sheetView topLeftCell="G1" workbookViewId="0">
      <selection activeCell="L19" sqref="L19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</row>
    <row r="2" spans="1:14" x14ac:dyDescent="0.3">
      <c r="A2" t="s">
        <v>21</v>
      </c>
      <c r="B2" t="s">
        <v>20</v>
      </c>
      <c r="F2">
        <v>1.92824074074074</v>
      </c>
      <c r="M2" t="s">
        <v>12</v>
      </c>
      <c r="N2">
        <f>23/28</f>
        <v>0.8214285714285714</v>
      </c>
    </row>
    <row r="3" spans="1:14" x14ac:dyDescent="0.3">
      <c r="A3" t="s">
        <v>10</v>
      </c>
      <c r="B3" t="s">
        <v>11</v>
      </c>
      <c r="M3" t="s">
        <v>15</v>
      </c>
    </row>
    <row r="4" spans="1:14" x14ac:dyDescent="0.3">
      <c r="A4" t="s">
        <v>13</v>
      </c>
      <c r="B4" t="s">
        <v>14</v>
      </c>
      <c r="M4" t="s">
        <v>17</v>
      </c>
      <c r="N4">
        <f>6/7</f>
        <v>0.8571428571428571</v>
      </c>
    </row>
    <row r="5" spans="1:14" x14ac:dyDescent="0.3">
      <c r="A5" t="s">
        <v>25</v>
      </c>
      <c r="B5" t="s">
        <v>17</v>
      </c>
      <c r="M5" t="s">
        <v>11</v>
      </c>
      <c r="N5">
        <v>1</v>
      </c>
    </row>
    <row r="6" spans="1:14" x14ac:dyDescent="0.3">
      <c r="A6" t="s">
        <v>34</v>
      </c>
      <c r="B6" t="s">
        <v>11</v>
      </c>
      <c r="M6" t="s">
        <v>20</v>
      </c>
      <c r="N6">
        <f>4/7</f>
        <v>0.5714285714285714</v>
      </c>
    </row>
    <row r="7" spans="1:14" x14ac:dyDescent="0.3">
      <c r="A7" t="s">
        <v>32</v>
      </c>
      <c r="B7" t="s">
        <v>14</v>
      </c>
      <c r="M7" t="s">
        <v>14</v>
      </c>
      <c r="N7">
        <f>6/7</f>
        <v>0.8571428571428571</v>
      </c>
    </row>
    <row r="8" spans="1:14" x14ac:dyDescent="0.3">
      <c r="A8" t="s">
        <v>35</v>
      </c>
      <c r="B8" t="s">
        <v>11</v>
      </c>
    </row>
    <row r="9" spans="1:14" x14ac:dyDescent="0.3">
      <c r="A9" t="s">
        <v>16</v>
      </c>
      <c r="B9" t="s">
        <v>14</v>
      </c>
    </row>
    <row r="10" spans="1:14" x14ac:dyDescent="0.3">
      <c r="A10" t="s">
        <v>33</v>
      </c>
      <c r="B10" t="s">
        <v>20</v>
      </c>
    </row>
    <row r="11" spans="1:14" x14ac:dyDescent="0.3">
      <c r="A11" t="s">
        <v>30</v>
      </c>
      <c r="B11" t="s">
        <v>20</v>
      </c>
    </row>
    <row r="12" spans="1:14" x14ac:dyDescent="0.3">
      <c r="A12" t="s">
        <v>19</v>
      </c>
      <c r="B12" t="s">
        <v>14</v>
      </c>
    </row>
    <row r="13" spans="1:14" x14ac:dyDescent="0.3">
      <c r="A13" t="s">
        <v>28</v>
      </c>
      <c r="B13" t="s">
        <v>17</v>
      </c>
    </row>
    <row r="14" spans="1:14" x14ac:dyDescent="0.3">
      <c r="A14" t="s">
        <v>27</v>
      </c>
      <c r="B14" t="s">
        <v>11</v>
      </c>
    </row>
    <row r="15" spans="1:14" x14ac:dyDescent="0.3">
      <c r="A15" t="s">
        <v>18</v>
      </c>
      <c r="B15" t="s">
        <v>17</v>
      </c>
    </row>
    <row r="16" spans="1:14" x14ac:dyDescent="0.3">
      <c r="A16" t="s">
        <v>26</v>
      </c>
      <c r="B16" t="s">
        <v>14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31</v>
      </c>
      <c r="B18" t="s">
        <v>11</v>
      </c>
    </row>
    <row r="19" spans="1:8" x14ac:dyDescent="0.3">
      <c r="A19" t="s">
        <v>22</v>
      </c>
      <c r="B19" t="s">
        <v>17</v>
      </c>
    </row>
    <row r="20" spans="1:8" x14ac:dyDescent="0.3">
      <c r="A20" t="s">
        <v>23</v>
      </c>
      <c r="B20" t="s">
        <v>17</v>
      </c>
    </row>
    <row r="21" spans="1:8" x14ac:dyDescent="0.3">
      <c r="A21" t="s">
        <v>29</v>
      </c>
      <c r="B21" t="s">
        <v>20</v>
      </c>
    </row>
    <row r="22" spans="1:8" x14ac:dyDescent="0.3">
      <c r="B22" t="s">
        <v>20</v>
      </c>
      <c r="C22" t="s">
        <v>30</v>
      </c>
      <c r="D22" t="s">
        <v>36</v>
      </c>
      <c r="E22" t="s">
        <v>37</v>
      </c>
      <c r="G22" t="s">
        <v>40</v>
      </c>
      <c r="H22">
        <v>0</v>
      </c>
    </row>
    <row r="23" spans="1:8" x14ac:dyDescent="0.3">
      <c r="B23" t="s">
        <v>11</v>
      </c>
      <c r="C23" t="s">
        <v>27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17</v>
      </c>
      <c r="C24" t="s">
        <v>47</v>
      </c>
      <c r="D24" t="s">
        <v>39</v>
      </c>
      <c r="E24" t="s">
        <v>40</v>
      </c>
      <c r="G24" t="s">
        <v>40</v>
      </c>
      <c r="H24">
        <v>1</v>
      </c>
    </row>
    <row r="25" spans="1:8" x14ac:dyDescent="0.3">
      <c r="B25" t="s">
        <v>17</v>
      </c>
      <c r="C25" t="s">
        <v>25</v>
      </c>
      <c r="D25" t="s">
        <v>36</v>
      </c>
      <c r="E25" t="s">
        <v>37</v>
      </c>
      <c r="G25" t="s">
        <v>37</v>
      </c>
      <c r="H25">
        <v>1</v>
      </c>
    </row>
    <row r="26" spans="1:8" x14ac:dyDescent="0.3">
      <c r="B26" t="s">
        <v>14</v>
      </c>
      <c r="C26" t="s">
        <v>13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11</v>
      </c>
      <c r="C27" t="s">
        <v>34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20</v>
      </c>
      <c r="C28" t="s">
        <v>29</v>
      </c>
      <c r="D28" t="s">
        <v>36</v>
      </c>
      <c r="E28" t="s">
        <v>37</v>
      </c>
      <c r="G28" t="s">
        <v>40</v>
      </c>
      <c r="H28">
        <v>0</v>
      </c>
    </row>
    <row r="29" spans="1:8" x14ac:dyDescent="0.3">
      <c r="B29" t="s">
        <v>20</v>
      </c>
      <c r="C29" t="s">
        <v>45</v>
      </c>
      <c r="D29" t="s">
        <v>39</v>
      </c>
      <c r="E29" t="s">
        <v>40</v>
      </c>
      <c r="G29" t="s">
        <v>40</v>
      </c>
      <c r="H29">
        <v>1</v>
      </c>
    </row>
    <row r="30" spans="1:8" x14ac:dyDescent="0.3">
      <c r="B30" t="s">
        <v>17</v>
      </c>
      <c r="C30" t="s">
        <v>23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11</v>
      </c>
      <c r="C31" t="s">
        <v>46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11</v>
      </c>
      <c r="C32" t="s">
        <v>35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43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14</v>
      </c>
      <c r="C34" t="s">
        <v>16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20</v>
      </c>
      <c r="C35" t="s">
        <v>24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31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14</v>
      </c>
      <c r="C37" t="s">
        <v>41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14</v>
      </c>
      <c r="C38" t="s">
        <v>32</v>
      </c>
      <c r="D38" t="s">
        <v>36</v>
      </c>
      <c r="E38" t="s">
        <v>37</v>
      </c>
      <c r="G38" t="s">
        <v>40</v>
      </c>
      <c r="H38">
        <v>0</v>
      </c>
    </row>
    <row r="39" spans="2:8" x14ac:dyDescent="0.3">
      <c r="B39" t="s">
        <v>17</v>
      </c>
      <c r="C39" t="s">
        <v>28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14</v>
      </c>
      <c r="C40" t="s">
        <v>26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17</v>
      </c>
      <c r="C41" t="s">
        <v>18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42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17</v>
      </c>
      <c r="C43" t="s">
        <v>44</v>
      </c>
      <c r="D43" t="s">
        <v>39</v>
      </c>
      <c r="E43" t="s">
        <v>40</v>
      </c>
      <c r="G43" t="s">
        <v>40</v>
      </c>
      <c r="H43">
        <v>1</v>
      </c>
    </row>
    <row r="44" spans="2:8" x14ac:dyDescent="0.3">
      <c r="B44" t="s">
        <v>20</v>
      </c>
      <c r="C44" t="s">
        <v>33</v>
      </c>
      <c r="D44" t="s">
        <v>36</v>
      </c>
      <c r="E44" t="s">
        <v>37</v>
      </c>
      <c r="G44" t="s">
        <v>40</v>
      </c>
      <c r="H44">
        <v>0</v>
      </c>
    </row>
    <row r="45" spans="2:8" x14ac:dyDescent="0.3">
      <c r="B45" t="s">
        <v>17</v>
      </c>
      <c r="C45" t="s">
        <v>22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20</v>
      </c>
      <c r="C46" t="s">
        <v>21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14</v>
      </c>
      <c r="C47" t="s">
        <v>38</v>
      </c>
      <c r="D47" t="s">
        <v>39</v>
      </c>
      <c r="E47" t="s">
        <v>40</v>
      </c>
      <c r="G47" t="s">
        <v>40</v>
      </c>
      <c r="H47">
        <v>1</v>
      </c>
    </row>
    <row r="48" spans="2:8" x14ac:dyDescent="0.3">
      <c r="B48" t="s">
        <v>14</v>
      </c>
      <c r="C48" t="s">
        <v>19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11</v>
      </c>
      <c r="C49" t="s">
        <v>10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5F2E-73AB-4952-B1C2-991661CFE9D3}">
  <dimension ref="A1:N49"/>
  <sheetViews>
    <sheetView topLeftCell="H1" workbookViewId="0">
      <selection activeCell="K22" sqref="K22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</row>
    <row r="2" spans="1:14" x14ac:dyDescent="0.3">
      <c r="A2" t="s">
        <v>10</v>
      </c>
      <c r="B2" t="s">
        <v>11</v>
      </c>
      <c r="F2">
        <v>1.9953703700000001</v>
      </c>
      <c r="M2" t="s">
        <v>12</v>
      </c>
      <c r="N2">
        <v>0.86</v>
      </c>
    </row>
    <row r="3" spans="1:14" x14ac:dyDescent="0.3">
      <c r="A3" t="s">
        <v>13</v>
      </c>
      <c r="B3" t="s">
        <v>14</v>
      </c>
      <c r="M3" t="s">
        <v>15</v>
      </c>
    </row>
    <row r="4" spans="1:14" x14ac:dyDescent="0.3">
      <c r="A4" t="s">
        <v>16</v>
      </c>
      <c r="B4" t="s">
        <v>14</v>
      </c>
      <c r="M4" t="s">
        <v>17</v>
      </c>
      <c r="N4">
        <v>0.85714285700000004</v>
      </c>
    </row>
    <row r="5" spans="1:14" x14ac:dyDescent="0.3">
      <c r="A5" t="s">
        <v>18</v>
      </c>
      <c r="B5" t="s">
        <v>17</v>
      </c>
      <c r="M5" t="s">
        <v>11</v>
      </c>
      <c r="N5">
        <v>0.85714285700000004</v>
      </c>
    </row>
    <row r="6" spans="1:14" x14ac:dyDescent="0.3">
      <c r="A6" t="s">
        <v>19</v>
      </c>
      <c r="B6" t="s">
        <v>14</v>
      </c>
      <c r="M6" t="s">
        <v>20</v>
      </c>
      <c r="N6">
        <v>1</v>
      </c>
    </row>
    <row r="7" spans="1:14" x14ac:dyDescent="0.3">
      <c r="A7" t="s">
        <v>21</v>
      </c>
      <c r="B7" t="s">
        <v>20</v>
      </c>
      <c r="M7" t="s">
        <v>14</v>
      </c>
      <c r="N7">
        <v>0.71428571399999996</v>
      </c>
    </row>
    <row r="8" spans="1:14" x14ac:dyDescent="0.3">
      <c r="A8" t="s">
        <v>22</v>
      </c>
      <c r="B8" t="s">
        <v>17</v>
      </c>
    </row>
    <row r="9" spans="1:14" x14ac:dyDescent="0.3">
      <c r="A9" t="s">
        <v>23</v>
      </c>
      <c r="B9" t="s">
        <v>17</v>
      </c>
    </row>
    <row r="10" spans="1:14" x14ac:dyDescent="0.3">
      <c r="A10" t="s">
        <v>24</v>
      </c>
      <c r="B10" t="s">
        <v>20</v>
      </c>
    </row>
    <row r="11" spans="1:14" x14ac:dyDescent="0.3">
      <c r="A11" t="s">
        <v>25</v>
      </c>
      <c r="B11" t="s">
        <v>17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27</v>
      </c>
      <c r="B13" t="s">
        <v>11</v>
      </c>
    </row>
    <row r="14" spans="1:14" x14ac:dyDescent="0.3">
      <c r="A14" t="s">
        <v>28</v>
      </c>
      <c r="B14" t="s">
        <v>17</v>
      </c>
    </row>
    <row r="15" spans="1:14" x14ac:dyDescent="0.3">
      <c r="A15" t="s">
        <v>29</v>
      </c>
      <c r="B15" t="s">
        <v>20</v>
      </c>
    </row>
    <row r="16" spans="1:14" x14ac:dyDescent="0.3">
      <c r="A16" t="s">
        <v>30</v>
      </c>
      <c r="B16" t="s">
        <v>20</v>
      </c>
    </row>
    <row r="17" spans="1:8" x14ac:dyDescent="0.3">
      <c r="A17" t="s">
        <v>31</v>
      </c>
      <c r="B17" t="s">
        <v>11</v>
      </c>
    </row>
    <row r="18" spans="1:8" x14ac:dyDescent="0.3">
      <c r="A18" t="s">
        <v>32</v>
      </c>
      <c r="B18" t="s">
        <v>14</v>
      </c>
    </row>
    <row r="19" spans="1:8" x14ac:dyDescent="0.3">
      <c r="A19" t="s">
        <v>33</v>
      </c>
      <c r="B19" t="s">
        <v>20</v>
      </c>
    </row>
    <row r="20" spans="1:8" x14ac:dyDescent="0.3">
      <c r="A20" t="s">
        <v>34</v>
      </c>
      <c r="B20" t="s">
        <v>11</v>
      </c>
    </row>
    <row r="21" spans="1:8" x14ac:dyDescent="0.3">
      <c r="A21" t="s">
        <v>35</v>
      </c>
      <c r="B21" t="s">
        <v>11</v>
      </c>
    </row>
    <row r="22" spans="1:8" x14ac:dyDescent="0.3">
      <c r="B22" t="s">
        <v>20</v>
      </c>
      <c r="C22" t="s">
        <v>30</v>
      </c>
      <c r="D22" t="s">
        <v>36</v>
      </c>
      <c r="E22" t="s">
        <v>37</v>
      </c>
      <c r="G22" t="s">
        <v>37</v>
      </c>
      <c r="H22">
        <v>1</v>
      </c>
    </row>
    <row r="23" spans="1:8" x14ac:dyDescent="0.3">
      <c r="B23" t="s">
        <v>14</v>
      </c>
      <c r="C23" t="s">
        <v>38</v>
      </c>
      <c r="D23" t="s">
        <v>39</v>
      </c>
      <c r="E23" t="s">
        <v>40</v>
      </c>
      <c r="G23" t="s">
        <v>40</v>
      </c>
      <c r="H23">
        <v>1</v>
      </c>
    </row>
    <row r="24" spans="1:8" x14ac:dyDescent="0.3">
      <c r="B24" t="s">
        <v>17</v>
      </c>
      <c r="C24" t="s">
        <v>23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20</v>
      </c>
      <c r="C25" t="s">
        <v>24</v>
      </c>
      <c r="D25" t="s">
        <v>36</v>
      </c>
      <c r="E25" t="s">
        <v>37</v>
      </c>
      <c r="G25" t="s">
        <v>37</v>
      </c>
      <c r="H25">
        <v>1</v>
      </c>
    </row>
    <row r="26" spans="1:8" x14ac:dyDescent="0.3">
      <c r="B26" t="s">
        <v>11</v>
      </c>
      <c r="C26" t="s">
        <v>34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17</v>
      </c>
      <c r="C27" t="s">
        <v>18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14</v>
      </c>
      <c r="C28" t="s">
        <v>41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11</v>
      </c>
      <c r="C29" t="s">
        <v>10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14</v>
      </c>
      <c r="C31" t="s">
        <v>16</v>
      </c>
      <c r="D31" t="s">
        <v>36</v>
      </c>
      <c r="E31" t="s">
        <v>37</v>
      </c>
      <c r="G31" t="s">
        <v>37</v>
      </c>
      <c r="H31">
        <v>1</v>
      </c>
    </row>
    <row r="32" spans="1:8" x14ac:dyDescent="0.3">
      <c r="B32" t="s">
        <v>17</v>
      </c>
      <c r="C32" t="s">
        <v>22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33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14</v>
      </c>
      <c r="C34" t="s">
        <v>26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20</v>
      </c>
      <c r="C35" t="s">
        <v>21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42</v>
      </c>
      <c r="D36" t="s">
        <v>39</v>
      </c>
      <c r="E36" t="s">
        <v>40</v>
      </c>
      <c r="G36" t="s">
        <v>40</v>
      </c>
      <c r="H36">
        <v>1</v>
      </c>
    </row>
    <row r="37" spans="2:8" x14ac:dyDescent="0.3">
      <c r="B37" t="s">
        <v>20</v>
      </c>
      <c r="C37" t="s">
        <v>43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11</v>
      </c>
      <c r="C38" t="s">
        <v>31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14</v>
      </c>
      <c r="C39" t="s">
        <v>19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44</v>
      </c>
      <c r="D40" t="s">
        <v>39</v>
      </c>
      <c r="E40" t="s">
        <v>40</v>
      </c>
      <c r="G40" t="s">
        <v>37</v>
      </c>
      <c r="H40">
        <v>0</v>
      </c>
    </row>
    <row r="41" spans="2:8" x14ac:dyDescent="0.3">
      <c r="B41" t="s">
        <v>20</v>
      </c>
      <c r="C41" t="s">
        <v>45</v>
      </c>
      <c r="D41" t="s">
        <v>39</v>
      </c>
      <c r="E41" t="s">
        <v>40</v>
      </c>
      <c r="G41" t="s">
        <v>40</v>
      </c>
      <c r="H41">
        <v>1</v>
      </c>
    </row>
    <row r="42" spans="2:8" x14ac:dyDescent="0.3">
      <c r="B42" t="s">
        <v>17</v>
      </c>
      <c r="C42" t="s">
        <v>25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17</v>
      </c>
      <c r="C43" t="s">
        <v>28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11</v>
      </c>
      <c r="C44" t="s">
        <v>27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20</v>
      </c>
      <c r="C45" t="s">
        <v>29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13</v>
      </c>
      <c r="D46" t="s">
        <v>36</v>
      </c>
      <c r="E46" t="s">
        <v>37</v>
      </c>
      <c r="G46" t="s">
        <v>40</v>
      </c>
      <c r="H46">
        <v>0</v>
      </c>
    </row>
    <row r="47" spans="2:8" x14ac:dyDescent="0.3">
      <c r="B47" t="s">
        <v>11</v>
      </c>
      <c r="C47" t="s">
        <v>46</v>
      </c>
      <c r="D47" t="s">
        <v>39</v>
      </c>
      <c r="E47" t="s">
        <v>40</v>
      </c>
      <c r="G47" t="s">
        <v>37</v>
      </c>
      <c r="H47">
        <v>0</v>
      </c>
    </row>
    <row r="48" spans="2:8" x14ac:dyDescent="0.3">
      <c r="B48" t="s">
        <v>11</v>
      </c>
      <c r="C48" t="s">
        <v>35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17</v>
      </c>
      <c r="C49" t="s">
        <v>47</v>
      </c>
      <c r="D49" t="s">
        <v>39</v>
      </c>
      <c r="E49" t="s">
        <v>40</v>
      </c>
      <c r="G49" t="s">
        <v>40</v>
      </c>
      <c r="H4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EC84-1F3B-4040-9A89-0F8B4879C2AA}">
  <dimension ref="A1:N49"/>
  <sheetViews>
    <sheetView topLeftCell="G1" workbookViewId="0">
      <selection activeCell="M22" sqref="M22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49</v>
      </c>
    </row>
    <row r="2" spans="1:14" x14ac:dyDescent="0.3">
      <c r="A2" t="s">
        <v>34</v>
      </c>
      <c r="B2" t="s">
        <v>11</v>
      </c>
      <c r="F2">
        <v>2.9976851851851798</v>
      </c>
      <c r="M2" t="s">
        <v>12</v>
      </c>
      <c r="N2">
        <f>27/28</f>
        <v>0.9642857142857143</v>
      </c>
    </row>
    <row r="3" spans="1:14" x14ac:dyDescent="0.3">
      <c r="A3" t="s">
        <v>30</v>
      </c>
      <c r="B3" t="s">
        <v>20</v>
      </c>
      <c r="M3" t="s">
        <v>15</v>
      </c>
    </row>
    <row r="4" spans="1:14" x14ac:dyDescent="0.3">
      <c r="A4" t="s">
        <v>10</v>
      </c>
      <c r="B4" t="s">
        <v>11</v>
      </c>
      <c r="M4" t="s">
        <v>17</v>
      </c>
      <c r="N4">
        <f>6/7</f>
        <v>0.8571428571428571</v>
      </c>
    </row>
    <row r="5" spans="1:14" x14ac:dyDescent="0.3">
      <c r="A5" t="s">
        <v>18</v>
      </c>
      <c r="B5" t="s">
        <v>17</v>
      </c>
      <c r="M5" t="s">
        <v>11</v>
      </c>
      <c r="N5">
        <v>1</v>
      </c>
    </row>
    <row r="6" spans="1:14" x14ac:dyDescent="0.3">
      <c r="A6" t="s">
        <v>32</v>
      </c>
      <c r="B6" t="s">
        <v>14</v>
      </c>
      <c r="M6" t="s">
        <v>20</v>
      </c>
      <c r="N6">
        <v>1</v>
      </c>
    </row>
    <row r="7" spans="1:14" x14ac:dyDescent="0.3">
      <c r="A7" t="s">
        <v>35</v>
      </c>
      <c r="B7" t="s">
        <v>11</v>
      </c>
      <c r="M7" t="s">
        <v>14</v>
      </c>
      <c r="N7">
        <v>1</v>
      </c>
    </row>
    <row r="8" spans="1:14" x14ac:dyDescent="0.3">
      <c r="A8" t="s">
        <v>16</v>
      </c>
      <c r="B8" t="s">
        <v>14</v>
      </c>
    </row>
    <row r="9" spans="1:14" x14ac:dyDescent="0.3">
      <c r="A9" t="s">
        <v>23</v>
      </c>
      <c r="B9" t="s">
        <v>17</v>
      </c>
    </row>
    <row r="10" spans="1:14" x14ac:dyDescent="0.3">
      <c r="A10" t="s">
        <v>21</v>
      </c>
      <c r="B10" t="s">
        <v>20</v>
      </c>
    </row>
    <row r="11" spans="1:14" x14ac:dyDescent="0.3">
      <c r="A11" t="s">
        <v>31</v>
      </c>
      <c r="B11" t="s">
        <v>11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19</v>
      </c>
      <c r="B13" t="s">
        <v>14</v>
      </c>
    </row>
    <row r="14" spans="1:14" x14ac:dyDescent="0.3">
      <c r="A14" t="s">
        <v>33</v>
      </c>
      <c r="B14" t="s">
        <v>20</v>
      </c>
    </row>
    <row r="15" spans="1:14" x14ac:dyDescent="0.3">
      <c r="A15" t="s">
        <v>22</v>
      </c>
      <c r="B15" t="s">
        <v>17</v>
      </c>
    </row>
    <row r="16" spans="1:14" x14ac:dyDescent="0.3">
      <c r="A16" t="s">
        <v>27</v>
      </c>
      <c r="B16" t="s">
        <v>11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29</v>
      </c>
      <c r="B18" t="s">
        <v>20</v>
      </c>
    </row>
    <row r="19" spans="1:8" x14ac:dyDescent="0.3">
      <c r="A19" t="s">
        <v>28</v>
      </c>
      <c r="B19" t="s">
        <v>17</v>
      </c>
    </row>
    <row r="20" spans="1:8" x14ac:dyDescent="0.3">
      <c r="A20" t="s">
        <v>13</v>
      </c>
      <c r="B20" t="s">
        <v>14</v>
      </c>
    </row>
    <row r="21" spans="1:8" x14ac:dyDescent="0.3">
      <c r="A21" t="s">
        <v>25</v>
      </c>
      <c r="B21" t="s">
        <v>17</v>
      </c>
    </row>
    <row r="22" spans="1:8" x14ac:dyDescent="0.3">
      <c r="B22" t="s">
        <v>20</v>
      </c>
      <c r="C22" t="s">
        <v>43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11</v>
      </c>
      <c r="C23" t="s">
        <v>27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20</v>
      </c>
      <c r="C24" t="s">
        <v>24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11</v>
      </c>
      <c r="C25" t="s">
        <v>46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11</v>
      </c>
      <c r="C26" t="s">
        <v>35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20</v>
      </c>
      <c r="C27" t="s">
        <v>33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14</v>
      </c>
      <c r="C28" t="s">
        <v>19</v>
      </c>
      <c r="D28" t="s">
        <v>36</v>
      </c>
      <c r="E28" t="s">
        <v>37</v>
      </c>
      <c r="G28" t="s">
        <v>37</v>
      </c>
      <c r="H28">
        <v>1</v>
      </c>
    </row>
    <row r="29" spans="1:8" x14ac:dyDescent="0.3">
      <c r="B29" t="s">
        <v>11</v>
      </c>
      <c r="C29" t="s">
        <v>42</v>
      </c>
      <c r="D29" t="s">
        <v>39</v>
      </c>
      <c r="E29" t="s">
        <v>40</v>
      </c>
      <c r="G29" t="s">
        <v>40</v>
      </c>
      <c r="H29">
        <v>1</v>
      </c>
    </row>
    <row r="30" spans="1:8" x14ac:dyDescent="0.3">
      <c r="B30" t="s">
        <v>14</v>
      </c>
      <c r="C30" t="s">
        <v>16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14</v>
      </c>
      <c r="C31" t="s">
        <v>41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17</v>
      </c>
      <c r="C32" t="s">
        <v>47</v>
      </c>
      <c r="D32" t="s">
        <v>39</v>
      </c>
      <c r="E32" t="s">
        <v>40</v>
      </c>
      <c r="G32" t="s">
        <v>37</v>
      </c>
      <c r="H32">
        <v>0</v>
      </c>
    </row>
    <row r="33" spans="2:8" x14ac:dyDescent="0.3">
      <c r="B33" t="s">
        <v>20</v>
      </c>
      <c r="C33" t="s">
        <v>29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17</v>
      </c>
      <c r="C34" t="s">
        <v>25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14</v>
      </c>
      <c r="C35" t="s">
        <v>32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14</v>
      </c>
      <c r="C36" t="s">
        <v>38</v>
      </c>
      <c r="D36" t="s">
        <v>39</v>
      </c>
      <c r="E36" t="s">
        <v>40</v>
      </c>
      <c r="G36" t="s">
        <v>40</v>
      </c>
      <c r="H36">
        <v>1</v>
      </c>
    </row>
    <row r="37" spans="2:8" x14ac:dyDescent="0.3">
      <c r="B37" t="s">
        <v>11</v>
      </c>
      <c r="C37" t="s">
        <v>10</v>
      </c>
      <c r="D37" t="s">
        <v>36</v>
      </c>
      <c r="E37" t="s">
        <v>37</v>
      </c>
      <c r="G37" t="s">
        <v>37</v>
      </c>
      <c r="H37">
        <v>1</v>
      </c>
    </row>
    <row r="38" spans="2:8" x14ac:dyDescent="0.3">
      <c r="B38" t="s">
        <v>17</v>
      </c>
      <c r="C38" t="s">
        <v>44</v>
      </c>
      <c r="D38" t="s">
        <v>39</v>
      </c>
      <c r="E38" t="s">
        <v>40</v>
      </c>
      <c r="G38" t="s">
        <v>40</v>
      </c>
      <c r="H38">
        <v>1</v>
      </c>
    </row>
    <row r="39" spans="2:8" x14ac:dyDescent="0.3">
      <c r="B39" t="s">
        <v>17</v>
      </c>
      <c r="C39" t="s">
        <v>18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22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31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34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14</v>
      </c>
      <c r="C43" t="s">
        <v>13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17</v>
      </c>
      <c r="C44" t="s">
        <v>23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14</v>
      </c>
      <c r="C45" t="s">
        <v>26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20</v>
      </c>
      <c r="C46" t="s">
        <v>21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17</v>
      </c>
      <c r="C47" t="s">
        <v>28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20</v>
      </c>
      <c r="C48" t="s">
        <v>45</v>
      </c>
      <c r="D48" t="s">
        <v>39</v>
      </c>
      <c r="E48" t="s">
        <v>40</v>
      </c>
      <c r="G48" t="s">
        <v>40</v>
      </c>
      <c r="H48">
        <v>1</v>
      </c>
    </row>
    <row r="49" spans="2:8" x14ac:dyDescent="0.3">
      <c r="B49" t="s">
        <v>20</v>
      </c>
      <c r="C49" t="s">
        <v>30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A8B5-2179-43F8-8BD5-26985B51DB8E}">
  <dimension ref="A1:N49"/>
  <sheetViews>
    <sheetView topLeftCell="F1" workbookViewId="0">
      <selection activeCell="L17" sqref="L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49</v>
      </c>
    </row>
    <row r="2" spans="1:14" x14ac:dyDescent="0.3">
      <c r="A2" t="s">
        <v>33</v>
      </c>
      <c r="B2" t="s">
        <v>20</v>
      </c>
      <c r="F2">
        <v>3</v>
      </c>
      <c r="M2" t="s">
        <v>12</v>
      </c>
      <c r="N2">
        <v>0.96428571399999996</v>
      </c>
    </row>
    <row r="3" spans="1:14" x14ac:dyDescent="0.3">
      <c r="A3" t="s">
        <v>31</v>
      </c>
      <c r="B3" t="s">
        <v>11</v>
      </c>
      <c r="M3" t="s">
        <v>15</v>
      </c>
    </row>
    <row r="4" spans="1:14" x14ac:dyDescent="0.3">
      <c r="A4" t="s">
        <v>22</v>
      </c>
      <c r="B4" t="s">
        <v>17</v>
      </c>
      <c r="M4" t="s">
        <v>17</v>
      </c>
      <c r="N4">
        <v>1</v>
      </c>
    </row>
    <row r="5" spans="1:14" x14ac:dyDescent="0.3">
      <c r="A5" t="s">
        <v>27</v>
      </c>
      <c r="B5" t="s">
        <v>11</v>
      </c>
      <c r="M5" t="s">
        <v>11</v>
      </c>
      <c r="N5">
        <v>1</v>
      </c>
    </row>
    <row r="6" spans="1:14" x14ac:dyDescent="0.3">
      <c r="A6" t="s">
        <v>35</v>
      </c>
      <c r="B6" t="s">
        <v>11</v>
      </c>
      <c r="M6" t="s">
        <v>20</v>
      </c>
      <c r="N6">
        <v>0.85714285700000004</v>
      </c>
    </row>
    <row r="7" spans="1:14" x14ac:dyDescent="0.3">
      <c r="A7" t="s">
        <v>25</v>
      </c>
      <c r="B7" t="s">
        <v>17</v>
      </c>
      <c r="M7" t="s">
        <v>14</v>
      </c>
      <c r="N7">
        <v>1</v>
      </c>
    </row>
    <row r="8" spans="1:14" x14ac:dyDescent="0.3">
      <c r="A8" t="s">
        <v>34</v>
      </c>
      <c r="B8" t="s">
        <v>11</v>
      </c>
    </row>
    <row r="9" spans="1:14" x14ac:dyDescent="0.3">
      <c r="A9" t="s">
        <v>29</v>
      </c>
      <c r="B9" t="s">
        <v>20</v>
      </c>
    </row>
    <row r="10" spans="1:14" x14ac:dyDescent="0.3">
      <c r="A10" t="s">
        <v>26</v>
      </c>
      <c r="B10" t="s">
        <v>14</v>
      </c>
    </row>
    <row r="11" spans="1:14" x14ac:dyDescent="0.3">
      <c r="A11" t="s">
        <v>10</v>
      </c>
      <c r="B11" t="s">
        <v>11</v>
      </c>
    </row>
    <row r="12" spans="1:14" x14ac:dyDescent="0.3">
      <c r="A12" t="s">
        <v>23</v>
      </c>
      <c r="B12" t="s">
        <v>17</v>
      </c>
    </row>
    <row r="13" spans="1:14" x14ac:dyDescent="0.3">
      <c r="A13" t="s">
        <v>13</v>
      </c>
      <c r="B13" t="s">
        <v>14</v>
      </c>
    </row>
    <row r="14" spans="1:14" x14ac:dyDescent="0.3">
      <c r="A14" t="s">
        <v>30</v>
      </c>
      <c r="B14" t="s">
        <v>20</v>
      </c>
    </row>
    <row r="15" spans="1:14" x14ac:dyDescent="0.3">
      <c r="A15" t="s">
        <v>32</v>
      </c>
      <c r="B15" t="s">
        <v>14</v>
      </c>
    </row>
    <row r="16" spans="1:14" x14ac:dyDescent="0.3">
      <c r="A16" t="s">
        <v>21</v>
      </c>
      <c r="B16" t="s">
        <v>20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28</v>
      </c>
      <c r="B18" t="s">
        <v>17</v>
      </c>
    </row>
    <row r="19" spans="1:8" x14ac:dyDescent="0.3">
      <c r="A19" t="s">
        <v>18</v>
      </c>
      <c r="B19" t="s">
        <v>17</v>
      </c>
    </row>
    <row r="20" spans="1:8" x14ac:dyDescent="0.3">
      <c r="A20" t="s">
        <v>19</v>
      </c>
      <c r="B20" t="s">
        <v>14</v>
      </c>
    </row>
    <row r="21" spans="1:8" x14ac:dyDescent="0.3">
      <c r="A21" t="s">
        <v>16</v>
      </c>
      <c r="B21" t="s">
        <v>14</v>
      </c>
    </row>
    <row r="22" spans="1:8" x14ac:dyDescent="0.3">
      <c r="B22" t="s">
        <v>11</v>
      </c>
      <c r="C22" t="s">
        <v>31</v>
      </c>
      <c r="D22" t="s">
        <v>36</v>
      </c>
      <c r="E22" t="s">
        <v>37</v>
      </c>
      <c r="G22" t="s">
        <v>37</v>
      </c>
      <c r="H22">
        <v>1</v>
      </c>
    </row>
    <row r="23" spans="1:8" x14ac:dyDescent="0.3">
      <c r="B23" t="s">
        <v>17</v>
      </c>
      <c r="C23" t="s">
        <v>44</v>
      </c>
      <c r="D23" t="s">
        <v>39</v>
      </c>
      <c r="E23" t="s">
        <v>40</v>
      </c>
      <c r="G23" t="s">
        <v>40</v>
      </c>
      <c r="H23">
        <v>1</v>
      </c>
    </row>
    <row r="24" spans="1:8" x14ac:dyDescent="0.3">
      <c r="B24" t="s">
        <v>14</v>
      </c>
      <c r="C24" t="s">
        <v>26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14</v>
      </c>
      <c r="C25" t="s">
        <v>41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14</v>
      </c>
      <c r="C26" t="s">
        <v>19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11</v>
      </c>
      <c r="C27" t="s">
        <v>42</v>
      </c>
      <c r="D27" t="s">
        <v>39</v>
      </c>
      <c r="E27" t="s">
        <v>40</v>
      </c>
      <c r="G27" t="s">
        <v>40</v>
      </c>
      <c r="H27">
        <v>1</v>
      </c>
    </row>
    <row r="28" spans="1:8" x14ac:dyDescent="0.3">
      <c r="B28" t="s">
        <v>11</v>
      </c>
      <c r="C28" t="s">
        <v>46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17</v>
      </c>
      <c r="C29" t="s">
        <v>25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17</v>
      </c>
      <c r="C31" t="s">
        <v>18</v>
      </c>
      <c r="D31" t="s">
        <v>36</v>
      </c>
      <c r="E31" t="s">
        <v>37</v>
      </c>
      <c r="G31" t="s">
        <v>37</v>
      </c>
      <c r="H31">
        <v>1</v>
      </c>
    </row>
    <row r="32" spans="1:8" x14ac:dyDescent="0.3">
      <c r="B32" t="s">
        <v>11</v>
      </c>
      <c r="C32" t="s">
        <v>35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43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11</v>
      </c>
      <c r="C34" t="s">
        <v>27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17</v>
      </c>
      <c r="C35" t="s">
        <v>23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34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20</v>
      </c>
      <c r="C37" t="s">
        <v>33</v>
      </c>
      <c r="D37" t="s">
        <v>36</v>
      </c>
      <c r="E37" t="s">
        <v>37</v>
      </c>
      <c r="G37" t="s">
        <v>37</v>
      </c>
      <c r="H37">
        <v>1</v>
      </c>
    </row>
    <row r="38" spans="2:8" x14ac:dyDescent="0.3">
      <c r="B38" t="s">
        <v>14</v>
      </c>
      <c r="C38" t="s">
        <v>16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20</v>
      </c>
      <c r="C39" t="s">
        <v>24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28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10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17</v>
      </c>
      <c r="C42" t="s">
        <v>47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20</v>
      </c>
      <c r="C43" t="s">
        <v>29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20</v>
      </c>
      <c r="C44" t="s">
        <v>30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14</v>
      </c>
      <c r="C45" t="s">
        <v>13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38</v>
      </c>
      <c r="D46" t="s">
        <v>39</v>
      </c>
      <c r="E46" t="s">
        <v>40</v>
      </c>
      <c r="G46" t="s">
        <v>40</v>
      </c>
      <c r="H46">
        <v>1</v>
      </c>
    </row>
    <row r="47" spans="2:8" x14ac:dyDescent="0.3">
      <c r="B47" t="s">
        <v>20</v>
      </c>
      <c r="C47" t="s">
        <v>21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17</v>
      </c>
      <c r="C48" t="s">
        <v>22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20</v>
      </c>
      <c r="C49" t="s">
        <v>45</v>
      </c>
      <c r="D49" t="s">
        <v>39</v>
      </c>
      <c r="E49" t="s">
        <v>40</v>
      </c>
      <c r="G49" t="s">
        <v>37</v>
      </c>
      <c r="H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2690-4250-48DD-91C3-5BF2F37173CC}">
  <dimension ref="A1:L50"/>
  <sheetViews>
    <sheetView tabSelected="1" topLeftCell="A24" workbookViewId="0">
      <selection activeCell="E29" sqref="E29"/>
    </sheetView>
  </sheetViews>
  <sheetFormatPr defaultRowHeight="14.4" x14ac:dyDescent="0.3"/>
  <cols>
    <col min="1" max="1" width="24.33203125" customWidth="1"/>
    <col min="2" max="2" width="13.21875" customWidth="1"/>
    <col min="3" max="3" width="25.6640625" customWidth="1"/>
    <col min="4" max="6" width="10.44140625" customWidth="1"/>
    <col min="7" max="7" width="12.44140625" customWidth="1"/>
    <col min="8" max="9" width="10.44140625" customWidth="1"/>
    <col min="10" max="12" width="11.44140625" customWidth="1"/>
  </cols>
  <sheetData>
    <row r="1" spans="1:7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</row>
    <row r="2" spans="1:7" x14ac:dyDescent="0.3">
      <c r="A2" s="1"/>
      <c r="B2" s="1"/>
      <c r="C2" s="1" t="s">
        <v>92</v>
      </c>
      <c r="D2" s="1"/>
      <c r="E2" s="1"/>
      <c r="F2" s="1"/>
      <c r="G2" s="1"/>
    </row>
    <row r="3" spans="1:7" x14ac:dyDescent="0.3">
      <c r="B3" s="1" t="s">
        <v>50</v>
      </c>
      <c r="C3" s="1" t="s">
        <v>50</v>
      </c>
      <c r="D3" s="1" t="s">
        <v>51</v>
      </c>
      <c r="E3" s="1" t="s">
        <v>51</v>
      </c>
      <c r="F3" s="1" t="s">
        <v>52</v>
      </c>
      <c r="G3" s="1" t="s">
        <v>52</v>
      </c>
    </row>
    <row r="4" spans="1:7" x14ac:dyDescent="0.3">
      <c r="B4" s="1" t="s">
        <v>58</v>
      </c>
      <c r="C4" s="1" t="s">
        <v>59</v>
      </c>
      <c r="D4" s="1" t="s">
        <v>58</v>
      </c>
      <c r="E4" s="1" t="s">
        <v>59</v>
      </c>
      <c r="F4" s="1" t="s">
        <v>58</v>
      </c>
      <c r="G4" s="1" t="s">
        <v>59</v>
      </c>
    </row>
    <row r="5" spans="1:7" x14ac:dyDescent="0.3">
      <c r="A5" t="s">
        <v>53</v>
      </c>
      <c r="B5">
        <f>AVERAGE(C13:C14)</f>
        <v>0.82</v>
      </c>
      <c r="C5">
        <f>_xlfn.STDEV.S(C13:C14)</f>
        <v>0</v>
      </c>
      <c r="D5">
        <f>AVERAGE(C15:G16)</f>
        <v>0.84000000000000008</v>
      </c>
      <c r="E5">
        <f>_xlfn.STDEV.S(C15:C16)</f>
        <v>2.8284271247461926E-2</v>
      </c>
      <c r="F5">
        <f>AVERAGE(C17:C18)</f>
        <v>0.96</v>
      </c>
      <c r="G5">
        <f>_xlfn.STDEV.S(C17:C18)</f>
        <v>0</v>
      </c>
    </row>
    <row r="6" spans="1:7" x14ac:dyDescent="0.3">
      <c r="A6" t="s">
        <v>54</v>
      </c>
      <c r="B6">
        <f>AVERAGE(D13:D14)</f>
        <v>0.86</v>
      </c>
      <c r="C6">
        <f>_xlfn.STDEV.S(D13:D14)</f>
        <v>0</v>
      </c>
      <c r="D6">
        <f>AVERAGE(D15:D16)</f>
        <v>0.86</v>
      </c>
      <c r="E6">
        <f>_xlfn.STDEV.S(D15:D16)</f>
        <v>0</v>
      </c>
      <c r="F6">
        <f>AVERAGE(D17:D18)</f>
        <v>0.92999999999999994</v>
      </c>
      <c r="G6">
        <f>_xlfn.STDEV.S(D17:D18)</f>
        <v>9.8994949366116664E-2</v>
      </c>
    </row>
    <row r="7" spans="1:7" x14ac:dyDescent="0.3">
      <c r="A7" t="s">
        <v>55</v>
      </c>
      <c r="B7">
        <f>AVERAGE(E13:E14)</f>
        <v>0.78499999999999992</v>
      </c>
      <c r="C7">
        <f>_xlfn.STDEV.S(E13:E14)</f>
        <v>0.10606601717798214</v>
      </c>
      <c r="D7">
        <f>AVERAGE(E15:E16)</f>
        <v>0.92999999999999994</v>
      </c>
      <c r="E7">
        <f>_xlfn.STDEV.S(E15:E16)</f>
        <v>9.8994949366116664E-2</v>
      </c>
      <c r="F7">
        <f>AVERAGE(E17:E18)</f>
        <v>1</v>
      </c>
      <c r="G7">
        <f>_xlfn.STDEV.S(E17:E18)</f>
        <v>0</v>
      </c>
    </row>
    <row r="8" spans="1:7" x14ac:dyDescent="0.3">
      <c r="A8" t="s">
        <v>56</v>
      </c>
      <c r="B8">
        <f>AVERAGE(F13:F14)</f>
        <v>0.92999999999999994</v>
      </c>
      <c r="C8">
        <f>_xlfn.STDEV.S(F13:F14)</f>
        <v>9.8994949366116664E-2</v>
      </c>
      <c r="D8">
        <f>AVERAGE(F15:F16)</f>
        <v>0.78499999999999992</v>
      </c>
      <c r="E8">
        <f>_xlfn.STDEV.S(F15:F16)</f>
        <v>0.30405591591021569</v>
      </c>
      <c r="F8">
        <f>AVERAGE(F17:F18)</f>
        <v>0.92999999999999994</v>
      </c>
      <c r="G8">
        <f>_xlfn.STDEV.S(F17:F18)</f>
        <v>9.8994949366116664E-2</v>
      </c>
    </row>
    <row r="9" spans="1:7" x14ac:dyDescent="0.3">
      <c r="A9" t="s">
        <v>57</v>
      </c>
      <c r="B9">
        <f>AVERAGE(G13:G14)</f>
        <v>0.71</v>
      </c>
      <c r="C9">
        <f>_xlfn.STDEV.S(G13:G14)</f>
        <v>0</v>
      </c>
      <c r="D9">
        <f>AVERAGE(G15:G16)</f>
        <v>0.78499999999999992</v>
      </c>
      <c r="E9">
        <f>_xlfn.STDEV.S(G15:G16)</f>
        <v>0.10606601717798214</v>
      </c>
      <c r="F9">
        <f>AVERAGE(G17:G18)</f>
        <v>1</v>
      </c>
      <c r="G9">
        <f>_xlfn.STDEV.S(G17:G18)</f>
        <v>0</v>
      </c>
    </row>
    <row r="11" spans="1:7" x14ac:dyDescent="0.3">
      <c r="A11" s="7" t="s">
        <v>66</v>
      </c>
      <c r="B11" s="7"/>
      <c r="C11" s="7"/>
      <c r="D11" s="7"/>
      <c r="E11" s="7"/>
      <c r="F11" s="7"/>
      <c r="G11" s="7"/>
    </row>
    <row r="12" spans="1:7" x14ac:dyDescent="0.3">
      <c r="A12" t="s">
        <v>60</v>
      </c>
      <c r="B12" t="s">
        <v>61</v>
      </c>
      <c r="C12" t="s">
        <v>62</v>
      </c>
      <c r="D12" t="s">
        <v>54</v>
      </c>
      <c r="E12" t="s">
        <v>55</v>
      </c>
      <c r="F12" t="s">
        <v>56</v>
      </c>
      <c r="G12" t="s">
        <v>57</v>
      </c>
    </row>
    <row r="13" spans="1:7" x14ac:dyDescent="0.3">
      <c r="A13" t="s">
        <v>63</v>
      </c>
      <c r="B13">
        <v>1</v>
      </c>
      <c r="C13">
        <v>0.82</v>
      </c>
      <c r="D13">
        <v>0.86</v>
      </c>
      <c r="E13">
        <v>0.86</v>
      </c>
      <c r="F13">
        <v>0.86</v>
      </c>
      <c r="G13">
        <v>0.71</v>
      </c>
    </row>
    <row r="14" spans="1:7" x14ac:dyDescent="0.3">
      <c r="A14" t="s">
        <v>63</v>
      </c>
      <c r="B14">
        <v>2</v>
      </c>
      <c r="C14">
        <v>0.82</v>
      </c>
      <c r="D14">
        <v>0.86</v>
      </c>
      <c r="E14">
        <v>0.71</v>
      </c>
      <c r="F14">
        <v>1</v>
      </c>
      <c r="G14">
        <v>0.71</v>
      </c>
    </row>
    <row r="15" spans="1:7" x14ac:dyDescent="0.3">
      <c r="A15" t="s">
        <v>64</v>
      </c>
      <c r="B15">
        <v>3</v>
      </c>
      <c r="C15">
        <v>0.82</v>
      </c>
      <c r="D15">
        <v>0.86</v>
      </c>
      <c r="E15">
        <v>1</v>
      </c>
      <c r="F15">
        <v>0.56999999999999995</v>
      </c>
      <c r="G15">
        <v>0.86</v>
      </c>
    </row>
    <row r="16" spans="1:7" x14ac:dyDescent="0.3">
      <c r="A16" t="s">
        <v>64</v>
      </c>
      <c r="B16">
        <v>4</v>
      </c>
      <c r="C16">
        <v>0.86</v>
      </c>
      <c r="D16">
        <v>0.86</v>
      </c>
      <c r="E16">
        <v>0.86</v>
      </c>
      <c r="F16">
        <v>1</v>
      </c>
      <c r="G16">
        <v>0.71</v>
      </c>
    </row>
    <row r="17" spans="1:7" x14ac:dyDescent="0.3">
      <c r="A17" t="s">
        <v>65</v>
      </c>
      <c r="B17">
        <v>5</v>
      </c>
      <c r="C17">
        <v>0.96</v>
      </c>
      <c r="D17">
        <v>0.86</v>
      </c>
      <c r="E17">
        <v>1</v>
      </c>
      <c r="F17">
        <v>1</v>
      </c>
      <c r="G17">
        <v>1</v>
      </c>
    </row>
    <row r="18" spans="1:7" x14ac:dyDescent="0.3">
      <c r="A18" t="s">
        <v>65</v>
      </c>
      <c r="B18">
        <v>6</v>
      </c>
      <c r="C18">
        <v>0.96</v>
      </c>
      <c r="D18">
        <v>1</v>
      </c>
      <c r="E18">
        <v>1</v>
      </c>
      <c r="F18">
        <v>0.86</v>
      </c>
      <c r="G18">
        <v>1</v>
      </c>
    </row>
    <row r="21" spans="1:7" x14ac:dyDescent="0.3">
      <c r="A21" s="7" t="s">
        <v>67</v>
      </c>
      <c r="B21" s="7"/>
    </row>
    <row r="22" spans="1:7" x14ac:dyDescent="0.3">
      <c r="A22" t="s">
        <v>68</v>
      </c>
      <c r="B22" t="s">
        <v>69</v>
      </c>
      <c r="C22" t="s">
        <v>90</v>
      </c>
    </row>
    <row r="23" spans="1:7" x14ac:dyDescent="0.3">
      <c r="A23">
        <v>1</v>
      </c>
      <c r="B23">
        <v>82</v>
      </c>
      <c r="C23">
        <f>SLOPE(A23:A28,B23:B28)</f>
        <v>0.2443820224719101</v>
      </c>
    </row>
    <row r="24" spans="1:7" x14ac:dyDescent="0.3">
      <c r="A24">
        <v>2</v>
      </c>
      <c r="B24">
        <v>82</v>
      </c>
    </row>
    <row r="25" spans="1:7" x14ac:dyDescent="0.3">
      <c r="A25">
        <v>3</v>
      </c>
      <c r="B25">
        <v>82</v>
      </c>
    </row>
    <row r="26" spans="1:7" x14ac:dyDescent="0.3">
      <c r="A26">
        <v>4</v>
      </c>
      <c r="B26">
        <v>86</v>
      </c>
    </row>
    <row r="27" spans="1:7" x14ac:dyDescent="0.3">
      <c r="A27">
        <v>5</v>
      </c>
      <c r="B27">
        <v>96</v>
      </c>
    </row>
    <row r="28" spans="1:7" x14ac:dyDescent="0.3">
      <c r="A28">
        <v>6</v>
      </c>
      <c r="B28">
        <v>96</v>
      </c>
    </row>
    <row r="31" spans="1:7" x14ac:dyDescent="0.3">
      <c r="A31" s="7" t="s">
        <v>70</v>
      </c>
      <c r="B31" s="7"/>
    </row>
    <row r="32" spans="1:7" x14ac:dyDescent="0.3">
      <c r="A32" t="s">
        <v>69</v>
      </c>
      <c r="B32" t="s">
        <v>91</v>
      </c>
      <c r="C32" t="s">
        <v>90</v>
      </c>
    </row>
    <row r="33" spans="1:12" x14ac:dyDescent="0.3">
      <c r="A33">
        <v>82</v>
      </c>
      <c r="B33">
        <v>1</v>
      </c>
      <c r="C33">
        <f>SLOPE(A33:A35,B33:B35)</f>
        <v>7</v>
      </c>
    </row>
    <row r="34" spans="1:12" x14ac:dyDescent="0.3">
      <c r="A34">
        <f>AVERAGE(B25:B26)</f>
        <v>84</v>
      </c>
      <c r="B34">
        <v>2</v>
      </c>
    </row>
    <row r="35" spans="1:12" x14ac:dyDescent="0.3">
      <c r="A35">
        <v>96</v>
      </c>
      <c r="B35">
        <v>3</v>
      </c>
    </row>
    <row r="44" spans="1:12" ht="15" thickBot="1" x14ac:dyDescent="0.35">
      <c r="A44" s="10" t="s">
        <v>93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28.8" customHeight="1" thickBot="1" x14ac:dyDescent="0.35">
      <c r="A45" s="12" t="s">
        <v>83</v>
      </c>
      <c r="B45" s="12" t="s">
        <v>85</v>
      </c>
      <c r="C45" s="12" t="s">
        <v>87</v>
      </c>
      <c r="D45" s="12" t="s">
        <v>89</v>
      </c>
      <c r="E45" s="12" t="s">
        <v>97</v>
      </c>
      <c r="F45" s="12" t="s">
        <v>98</v>
      </c>
      <c r="G45" s="12" t="s">
        <v>99</v>
      </c>
    </row>
    <row r="46" spans="1:12" ht="29.4" thickBot="1" x14ac:dyDescent="0.35">
      <c r="A46" s="6" t="s">
        <v>60</v>
      </c>
      <c r="B46" s="6" t="s">
        <v>94</v>
      </c>
      <c r="C46" s="6" t="s">
        <v>58</v>
      </c>
      <c r="D46" s="6" t="s">
        <v>59</v>
      </c>
      <c r="E46" s="6"/>
      <c r="F46" s="6" t="s">
        <v>95</v>
      </c>
      <c r="G46" s="6" t="s">
        <v>96</v>
      </c>
    </row>
    <row r="47" spans="1:12" x14ac:dyDescent="0.3">
      <c r="A47" s="13" t="s">
        <v>48</v>
      </c>
      <c r="B47" s="4">
        <v>2</v>
      </c>
      <c r="C47" s="4">
        <v>0.82</v>
      </c>
      <c r="D47" s="4">
        <v>0</v>
      </c>
      <c r="E47" s="3"/>
      <c r="F47" s="4">
        <v>0</v>
      </c>
      <c r="G47" s="4">
        <v>0</v>
      </c>
    </row>
    <row r="48" spans="1:12" x14ac:dyDescent="0.3">
      <c r="A48" s="13" t="s">
        <v>9</v>
      </c>
      <c r="B48" s="4">
        <v>2</v>
      </c>
      <c r="C48" s="4">
        <v>0.84</v>
      </c>
      <c r="D48" s="4">
        <v>2.8000000000000001E-2</v>
      </c>
      <c r="E48" s="3"/>
      <c r="F48" s="4">
        <v>0.02</v>
      </c>
      <c r="G48" s="4">
        <v>3.4000000000000002E-2</v>
      </c>
    </row>
    <row r="49" spans="1:7" x14ac:dyDescent="0.3">
      <c r="A49" s="13" t="s">
        <v>49</v>
      </c>
      <c r="B49" s="4">
        <v>2</v>
      </c>
      <c r="C49" s="4">
        <v>0.96</v>
      </c>
      <c r="D49" s="4">
        <v>0</v>
      </c>
      <c r="E49" s="3"/>
      <c r="F49" s="4">
        <v>0</v>
      </c>
      <c r="G49" s="4">
        <v>0</v>
      </c>
    </row>
    <row r="50" spans="1:7" x14ac:dyDescent="0.3">
      <c r="A50" s="14"/>
      <c r="B50" s="14"/>
      <c r="C50" s="14"/>
      <c r="D50" s="14"/>
      <c r="E50" s="14"/>
      <c r="F50" s="14"/>
      <c r="G50" s="14"/>
    </row>
  </sheetData>
  <mergeCells count="4">
    <mergeCell ref="A11:G11"/>
    <mergeCell ref="A21:B21"/>
    <mergeCell ref="A31:B31"/>
    <mergeCell ref="A44:L44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8F3D-D829-4805-BE5A-E234B884C96F}">
  <dimension ref="A1:L14"/>
  <sheetViews>
    <sheetView workbookViewId="0">
      <selection activeCell="A10" sqref="A10"/>
    </sheetView>
  </sheetViews>
  <sheetFormatPr defaultRowHeight="14.4" x14ac:dyDescent="0.3"/>
  <sheetData>
    <row r="1" spans="1:12" ht="23.4" x14ac:dyDescent="0.3">
      <c r="A1" s="2" t="s">
        <v>71</v>
      </c>
    </row>
    <row r="3" spans="1:12" ht="15" thickBot="1" x14ac:dyDescent="0.35">
      <c r="A3" s="10" t="s">
        <v>72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" customHeight="1" thickBot="1" x14ac:dyDescent="0.35">
      <c r="A4" s="11" t="s">
        <v>73</v>
      </c>
      <c r="B4" s="11"/>
      <c r="C4" s="11" t="s">
        <v>74</v>
      </c>
      <c r="D4" s="11"/>
      <c r="E4" s="11" t="s">
        <v>75</v>
      </c>
      <c r="F4" s="11"/>
      <c r="G4" s="11" t="s">
        <v>76</v>
      </c>
      <c r="H4" s="11"/>
      <c r="I4" s="11" t="s">
        <v>77</v>
      </c>
      <c r="J4" s="11"/>
      <c r="K4" s="11" t="s">
        <v>78</v>
      </c>
      <c r="L4" s="11"/>
    </row>
    <row r="5" spans="1:12" ht="28.8" x14ac:dyDescent="0.3">
      <c r="A5" s="3" t="s">
        <v>60</v>
      </c>
      <c r="B5" s="3"/>
      <c r="C5" s="4">
        <v>2.3E-2</v>
      </c>
      <c r="D5" s="3"/>
      <c r="E5" s="4">
        <v>2</v>
      </c>
      <c r="F5" s="3"/>
      <c r="G5" s="4">
        <v>1.0999999999999999E-2</v>
      </c>
      <c r="H5" s="3"/>
      <c r="I5" s="4">
        <v>43</v>
      </c>
      <c r="J5" s="3"/>
      <c r="K5" s="4">
        <v>6.0000000000000001E-3</v>
      </c>
      <c r="L5" s="3"/>
    </row>
    <row r="6" spans="1:12" ht="32.4" x14ac:dyDescent="0.3">
      <c r="A6" s="3" t="s">
        <v>79</v>
      </c>
      <c r="B6" s="3"/>
      <c r="C6" s="4" t="s">
        <v>80</v>
      </c>
      <c r="D6" s="3"/>
      <c r="E6" s="4">
        <v>3</v>
      </c>
      <c r="F6" s="3"/>
      <c r="G6" s="4" t="s">
        <v>81</v>
      </c>
      <c r="H6" s="3"/>
      <c r="I6" s="4"/>
      <c r="J6" s="3"/>
      <c r="K6" s="4"/>
      <c r="L6" s="3"/>
    </row>
    <row r="7" spans="1:12" ht="15" thickBo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4.4" customHeight="1" x14ac:dyDescent="0.3">
      <c r="A8" s="9" t="s">
        <v>82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11" spans="1:12" ht="18" x14ac:dyDescent="0.3">
      <c r="A11" s="5"/>
    </row>
    <row r="14" spans="1:12" ht="28.8" customHeight="1" x14ac:dyDescent="0.3"/>
  </sheetData>
  <mergeCells count="9">
    <mergeCell ref="A7:L7"/>
    <mergeCell ref="A8:L8"/>
    <mergeCell ref="A3:L3"/>
    <mergeCell ref="A4:B4"/>
    <mergeCell ref="C4:D4"/>
    <mergeCell ref="E4:F4"/>
    <mergeCell ref="G4:H4"/>
    <mergeCell ref="I4:J4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 1</vt:lpstr>
      <vt:lpstr>Participant 2</vt:lpstr>
      <vt:lpstr>Participant 3</vt:lpstr>
      <vt:lpstr>Participant 4</vt:lpstr>
      <vt:lpstr>Participant 5</vt:lpstr>
      <vt:lpstr>Participant 6</vt:lpstr>
      <vt:lpstr>Analysis</vt:lpstr>
      <vt:lpstr>JASP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2023-11-15T18:45:05Z</dcterms:created>
  <dcterms:modified xsi:type="dcterms:W3CDTF">2023-11-19T11:17:26Z</dcterms:modified>
</cp:coreProperties>
</file>