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utanb/Library/CloudStorage/GoogleDrive-nutan.bhattiprolu@gramener.com/My Drive/Nutan B/Documents/G Downloads/"/>
    </mc:Choice>
  </mc:AlternateContent>
  <xr:revisionPtr revIDLastSave="0" documentId="13_ncr:1_{AF8FAC65-733E-B54C-8FC3-31251F1031FF}" xr6:coauthVersionLast="47" xr6:coauthVersionMax="47" xr10:uidLastSave="{00000000-0000-0000-0000-000000000000}"/>
  <bookViews>
    <workbookView xWindow="3200" yWindow="0" windowWidth="23860" windowHeight="16600" activeTab="1" xr2:uid="{00000000-000D-0000-FFFF-FFFF00000000}"/>
  </bookViews>
  <sheets>
    <sheet name="Sheet9" sheetId="9" r:id="rId1"/>
    <sheet name="data_collection_logs" sheetId="2" r:id="rId2"/>
    <sheet name="protocol_adherence_records" sheetId="1" r:id="rId3"/>
    <sheet name="case_report_forms" sheetId="3" r:id="rId4"/>
    <sheet name="enrollment_data" sheetId="4" r:id="rId5"/>
    <sheet name="sdv_logs" sheetId="5" r:id="rId6"/>
    <sheet name="adverse_event_logs" sheetId="6" r:id="rId7"/>
    <sheet name="protocol_deviation_logs" sheetId="7" r:id="rId8"/>
    <sheet name="data_timeliness_log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5" i="2"/>
  <c r="E3" i="2"/>
  <c r="E4" i="2"/>
  <c r="E2" i="2"/>
</calcChain>
</file>

<file path=xl/sharedStrings.xml><?xml version="1.0" encoding="utf-8"?>
<sst xmlns="http://schemas.openxmlformats.org/spreadsheetml/2006/main" count="434" uniqueCount="72">
  <si>
    <t>Patient_ID</t>
  </si>
  <si>
    <t>Procedure_Completed</t>
  </si>
  <si>
    <t>Visit_Window_Adherence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</si>
  <si>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</si>
  <si>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</si>
  <si>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</si>
  <si>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</si>
  <si>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</si>
  <si>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</si>
  <si>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</si>
  <si>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</si>
  <si>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</si>
  <si>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</si>
  <si>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</si>
  <si>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</si>
  <si>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</si>
  <si>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</si>
  <si>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</si>
  <si>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</si>
  <si>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</si>
  <si>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</si>
  <si>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</si>
  <si>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</si>
  <si>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Yes</t>
  </si>
  <si>
    <t>No</t>
  </si>
  <si>
    <t>Within</t>
  </si>
  <si>
    <t>Outside</t>
  </si>
  <si>
    <t>Visit_Date</t>
  </si>
  <si>
    <t>Blood_Pressure</t>
  </si>
  <si>
    <t>Heart_Rate</t>
  </si>
  <si>
    <t>Lab_Results</t>
  </si>
  <si>
    <t>Medication_Administered</t>
  </si>
  <si>
    <t>Normal</t>
  </si>
  <si>
    <t>Abnormal</t>
  </si>
  <si>
    <t>Enrollment_Date</t>
  </si>
  <si>
    <t>Gender</t>
  </si>
  <si>
    <t>Age</t>
  </si>
  <si>
    <t>Male</t>
  </si>
  <si>
    <t>Female</t>
  </si>
  <si>
    <t>Discrepancy_Found</t>
  </si>
  <si>
    <t>Field</t>
  </si>
  <si>
    <t>Lab Results</t>
  </si>
  <si>
    <t>Heart Rate</t>
  </si>
  <si>
    <t>Blood Pressure</t>
  </si>
  <si>
    <t>Event_Type</t>
  </si>
  <si>
    <t>Event_Description</t>
  </si>
  <si>
    <t>Resolution</t>
  </si>
  <si>
    <t>AE</t>
  </si>
  <si>
    <t>Mild</t>
  </si>
  <si>
    <t>Ongoing</t>
  </si>
  <si>
    <t>Moderate</t>
  </si>
  <si>
    <t>Resolved</t>
  </si>
  <si>
    <t>SAE</t>
  </si>
  <si>
    <t>Severe</t>
  </si>
  <si>
    <t>Deviation_Type</t>
  </si>
  <si>
    <t>Description</t>
  </si>
  <si>
    <t>Minor</t>
  </si>
  <si>
    <t>Incorrect Dosage</t>
  </si>
  <si>
    <t>Procedure Missed</t>
  </si>
  <si>
    <t>Major</t>
  </si>
  <si>
    <t>Missed Visit</t>
  </si>
  <si>
    <t>Entry_Date</t>
  </si>
  <si>
    <t>Expected_Entry_Date</t>
  </si>
  <si>
    <t>Data Sources: Timeliness Logs, Protocol Deviation Logs, Adverse Event Logs, SDV Logs, Enrollment Data, Case Report Forms, Protocol Adherence Records, Data Collection Logs</t>
  </si>
  <si>
    <t>Report Prepared By: Clinical Data Management Department</t>
  </si>
  <si>
    <t>Reporting Period:</t>
  </si>
  <si>
    <t>Date:</t>
  </si>
  <si>
    <t>Visit_Date_Within_limits</t>
  </si>
  <si>
    <t>Heart_Rate_Within_Limits</t>
  </si>
  <si>
    <t>Blood_Pressure_Within_limits</t>
  </si>
  <si>
    <t>Protocol_Adherence_Presence</t>
  </si>
  <si>
    <t>case_report_forms_Presence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</si>
</sst>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/>
    <xf numFmtId="164" fontId="3" fillId="2" borderId="0" xfId="0" applyNumberFormat="1" applyFont="1" applyFill="1"/>
    <xf numFmtId="0" fontId="1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8F4F-015B-F84A-8C83-ABCF6FFD2C18}">
  <dimension ref="A1:C4"/>
  <sheetViews>
    <sheetView workbookViewId="0">
      <selection activeCell="C2" sqref="C2"/>
    </sheetView>
  </sheetViews>
  <sheetFormatPr baseColWidth="10" defaultRowHeight="15" x14ac:dyDescent="0.2"/>
  <cols>
    <col min="1" max="1" width="34" customWidth="1"/>
  </cols>
  <sheetData>
    <row r="1" spans="1:3" x14ac:dyDescent="0.2">
      <c r="A1" s="3" t="s">
        <v>66</v>
      </c>
      <c r="B1" s="2">
        <v>45366</v>
      </c>
    </row>
    <row r="2" spans="1:3" x14ac:dyDescent="0.2">
      <c r="A2" s="3" t="s">
        <v>65</v>
      </c>
      <c r="B2" s="2">
        <v>45292</v>
      </c>
      <c r="C2" s="2">
        <v>45352</v>
      </c>
    </row>
    <row r="3" spans="1:3" x14ac:dyDescent="0.2">
      <c r="A3" s="3" t="s">
        <v>63</v>
      </c>
    </row>
    <row r="4" spans="1:3" x14ac:dyDescent="0.2">
      <c r="A4" s="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C1A8-8A7D-4B41-88D9-DCFFF3FED78C}">
  <dimension ref="A1:I21"/>
  <sheetViews>
    <sheetView tabSelected="1" zoomScale="132" workbookViewId="0">
      <selection activeCell="D17" sqref="D17"/>
    </sheetView>
  </sheetViews>
  <sheetFormatPr baseColWidth="10" defaultRowHeight="15" x14ac:dyDescent="0.2"/>
  <cols>
    <col min="3" max="3" width="17.1640625" customWidth="1"/>
    <col min="4" max="4" width="19.5" customWidth="1"/>
  </cols>
  <sheetData>
    <row r="1" spans="1:9" s="8" customFormat="1" ht="48" x14ac:dyDescent="0.2">
      <c r="A1" s="6" t="s">
        <v>0</v>
      </c>
      <c r="B1" s="6" t="s">
        <v>27</v>
      </c>
      <c r="C1" s="6" t="s">
        <v>28</v>
      </c>
      <c r="D1" s="6" t="s">
        <v>29</v>
      </c>
      <c r="E1" s="7" t="s">
        <v>67</v>
      </c>
      <c r="F1" s="6" t="s">
        <v>69</v>
      </c>
      <c r="G1" s="7" t="s">
        <v>68</v>
      </c>
      <c r="H1" s="9" t="s">
        <v>70</v>
      </c>
      <c r="I1" s="8" t="s">
        <v>71</v>
      </c>
    </row>
    <row r="2" spans="1:9" x14ac:dyDescent="0.2">
      <c r="A2" t="s">
        <v>3</v>
      </c>
      <c r="B2" s="2">
        <v>45339</v>
      </c>
      <c r="C2">
        <v>150</v>
      </c>
      <c r="D2">
        <v>66</v>
      </c>
      <c r="E2" t="b">
        <f>AND(B2&lt;Sheet9!$C$2,B2&gt;Sheet9!$B$2)</f>
        <v>1</v>
      </c>
      <c r="F2" t="b">
        <f>AND(C2&lt;AVERAGE($C$2:$C$21)*2,C2 &gt; AVERAGE($C$2:$C$21)/2)</f>
        <v>1</v>
      </c>
      <c r="G2" t="b">
        <f t="shared" ref="G2:G21" si="0">AND(D2&lt;AVERAGE($D$2:$D$21)*2,D2 &gt; AVERAGE($D$2:$D$21)/2)</f>
        <v>1</v>
      </c>
      <c r="H2" t="str">
        <f>IFERROR(VLOOKUP(A2,protocol_adherence_records!$A$2:$A$21,1,0),"Missing")</f>
        <v>P-1</v>
      </c>
      <c r="I2" t="str">
        <f>IFERROR(VLOOKUP(A2,case_report_forms!$A$2:$A$21,1,0),"Missing")</f>
        <v>P-1</v>
      </c>
    </row>
    <row r="3" spans="1:9" x14ac:dyDescent="0.2">
      <c r="A3" t="s">
        <v>4</v>
      </c>
      <c r="B3" s="2">
        <v>45330</v>
      </c>
      <c r="C3">
        <v>120</v>
      </c>
      <c r="D3">
        <v>69</v>
      </c>
      <c r="E3" t="b">
        <f>AND(B3&lt;Sheet9!$C$2,B3&gt;Sheet9!$B$2)</f>
        <v>1</v>
      </c>
      <c r="F3" t="b">
        <f t="shared" ref="F3:F21" si="1">AND(C3&lt;AVERAGE($C$2:$C$21)*2,C3 &gt; AVERAGE($C$2:$C$21)/2)</f>
        <v>1</v>
      </c>
      <c r="G3" t="b">
        <f t="shared" si="0"/>
        <v>1</v>
      </c>
      <c r="H3" t="str">
        <f>IFERROR(VLOOKUP(A3,protocol_adherence_records!$A$2:$A$21,1,0),"Missing")</f>
        <v>P-2</v>
      </c>
      <c r="I3" t="str">
        <f>IFERROR(VLOOKUP(A3,case_report_forms!$A$2:$A$21,1,0),"Missing")</f>
        <v>P-2</v>
      </c>
    </row>
    <row r="4" spans="1:9" x14ac:dyDescent="0.2">
      <c r="A4" t="s">
        <v>5</v>
      </c>
      <c r="B4" s="2">
        <v>45346</v>
      </c>
      <c r="C4">
        <v>144</v>
      </c>
      <c r="D4">
        <v>82</v>
      </c>
      <c r="E4" t="b">
        <f>AND(B4&lt;Sheet9!$C$2,B4&gt;Sheet9!$B$2)</f>
        <v>1</v>
      </c>
      <c r="F4" t="b">
        <f t="shared" si="1"/>
        <v>1</v>
      </c>
      <c r="G4" t="b">
        <f t="shared" si="0"/>
        <v>1</v>
      </c>
      <c r="H4" t="str">
        <f>IFERROR(VLOOKUP(A4,protocol_adherence_records!$A$2:$A$21,1,0),"Missing")</f>
        <v>P-3</v>
      </c>
      <c r="I4" t="str">
        <f>IFERROR(VLOOKUP(A4,case_report_forms!$A$2:$A$21,1,0),"Missing")</f>
        <v>P-3</v>
      </c>
    </row>
    <row r="5" spans="1:9" x14ac:dyDescent="0.2">
      <c r="A5" t="s">
        <v>6</v>
      </c>
      <c r="B5" s="2">
        <v>45352</v>
      </c>
      <c r="C5">
        <v>134</v>
      </c>
      <c r="D5">
        <v>73</v>
      </c>
      <c r="E5" t="b">
        <f>AND(B5&lt;=Sheet9!$C$2,B5&gt;=Sheet9!$B$2)</f>
        <v>1</v>
      </c>
      <c r="F5" t="b">
        <f t="shared" si="1"/>
        <v>1</v>
      </c>
      <c r="G5" t="b">
        <f t="shared" si="0"/>
        <v>1</v>
      </c>
      <c r="H5" t="str">
        <f>IFERROR(VLOOKUP(A5,protocol_adherence_records!$A$2:$A$21,1,0),"Missing")</f>
        <v>P-4</v>
      </c>
      <c r="I5" t="str">
        <f>IFERROR(VLOOKUP(A5,case_report_forms!$A$2:$A$21,1,0),"Missing")</f>
        <v>P-4</v>
      </c>
    </row>
    <row r="6" spans="1:9" x14ac:dyDescent="0.2">
      <c r="A6" t="s">
        <v>7</v>
      </c>
      <c r="B6" s="2">
        <v>45331</v>
      </c>
      <c r="C6">
        <v>138</v>
      </c>
      <c r="D6">
        <v>78</v>
      </c>
      <c r="E6" t="b">
        <f>AND(B6&lt;=Sheet9!$C$2,B6&gt;=Sheet9!$B$2)</f>
        <v>1</v>
      </c>
      <c r="F6" t="b">
        <f t="shared" si="1"/>
        <v>1</v>
      </c>
      <c r="G6" t="b">
        <f t="shared" si="0"/>
        <v>1</v>
      </c>
      <c r="H6" t="str">
        <f>IFERROR(VLOOKUP(A6,protocol_adherence_records!$A$2:$A$21,1,0),"Missing")</f>
        <v>P-5</v>
      </c>
      <c r="I6" t="str">
        <f>IFERROR(VLOOKUP(A6,case_report_forms!$A$2:$A$21,1,0),"Missing")</f>
        <v>P-5</v>
      </c>
    </row>
    <row r="7" spans="1:9" x14ac:dyDescent="0.2">
      <c r="A7" t="s">
        <v>8</v>
      </c>
      <c r="B7" s="2">
        <v>45337</v>
      </c>
      <c r="C7">
        <v>118</v>
      </c>
      <c r="D7">
        <v>69</v>
      </c>
      <c r="E7" t="b">
        <f>AND(B7&lt;=Sheet9!$C$2,B7&gt;=Sheet9!$B$2)</f>
        <v>1</v>
      </c>
      <c r="F7" t="b">
        <f t="shared" si="1"/>
        <v>1</v>
      </c>
      <c r="G7" t="b">
        <f t="shared" si="0"/>
        <v>1</v>
      </c>
      <c r="H7" t="str">
        <f>IFERROR(VLOOKUP(A7,protocol_adherence_records!$A$2:$A$21,1,0),"Missing")</f>
        <v>P-6</v>
      </c>
      <c r="I7" t="str">
        <f>IFERROR(VLOOKUP(A7,case_report_forms!$A$2:$A$21,1,0),"Missing")</f>
        <v>P-6</v>
      </c>
    </row>
    <row r="8" spans="1:9" x14ac:dyDescent="0.2">
      <c r="A8" t="s">
        <v>9</v>
      </c>
      <c r="B8" s="2">
        <v>45309</v>
      </c>
      <c r="C8">
        <v>121</v>
      </c>
      <c r="D8">
        <v>97</v>
      </c>
      <c r="E8" t="b">
        <f>AND(B8&lt;=Sheet9!$C$2,B8&gt;=Sheet9!$B$2)</f>
        <v>1</v>
      </c>
      <c r="F8" t="b">
        <f t="shared" si="1"/>
        <v>1</v>
      </c>
      <c r="G8" t="b">
        <f t="shared" si="0"/>
        <v>1</v>
      </c>
      <c r="H8" t="str">
        <f>IFERROR(VLOOKUP(A8,protocol_adherence_records!$A$2:$A$21,1,0),"Missing")</f>
        <v>P-7</v>
      </c>
      <c r="I8" t="str">
        <f>IFERROR(VLOOKUP(A8,case_report_forms!$A$2:$A$21,1,0),"Missing")</f>
        <v>P-7</v>
      </c>
    </row>
    <row r="9" spans="1:9" x14ac:dyDescent="0.2">
      <c r="A9" t="s">
        <v>10</v>
      </c>
      <c r="B9" s="2">
        <v>45325</v>
      </c>
      <c r="C9">
        <v>134</v>
      </c>
      <c r="D9">
        <v>68</v>
      </c>
      <c r="E9" t="b">
        <f>AND(B9&lt;=Sheet9!$C$2,B9&gt;=Sheet9!$B$2)</f>
        <v>1</v>
      </c>
      <c r="F9" t="b">
        <f t="shared" si="1"/>
        <v>1</v>
      </c>
      <c r="G9" t="b">
        <f t="shared" si="0"/>
        <v>1</v>
      </c>
      <c r="H9" t="str">
        <f>IFERROR(VLOOKUP(A9,protocol_adherence_records!$A$2:$A$21,1,0),"Missing")</f>
        <v>P-8</v>
      </c>
      <c r="I9" t="str">
        <f>IFERROR(VLOOKUP(A9,case_report_forms!$A$2:$A$21,1,0),"Missing")</f>
        <v>P-8</v>
      </c>
    </row>
    <row r="10" spans="1:9" x14ac:dyDescent="0.2">
      <c r="A10" t="s">
        <v>11</v>
      </c>
      <c r="B10" s="2">
        <v>45311</v>
      </c>
      <c r="C10">
        <v>121</v>
      </c>
      <c r="D10">
        <v>90</v>
      </c>
      <c r="E10" t="b">
        <f>AND(B10&lt;=Sheet9!$C$2,B10&gt;=Sheet9!$B$2)</f>
        <v>1</v>
      </c>
      <c r="F10" t="b">
        <f t="shared" si="1"/>
        <v>1</v>
      </c>
      <c r="G10" t="b">
        <f t="shared" si="0"/>
        <v>1</v>
      </c>
      <c r="H10" t="str">
        <f>IFERROR(VLOOKUP(A10,protocol_adherence_records!$A$2:$A$21,1,0),"Missing")</f>
        <v>P-9</v>
      </c>
      <c r="I10" t="str">
        <f>IFERROR(VLOOKUP(A10,case_report_forms!$A$2:$A$21,1,0),"Missing")</f>
        <v>P-9</v>
      </c>
    </row>
    <row r="11" spans="1:9" x14ac:dyDescent="0.2">
      <c r="A11" t="s">
        <v>12</v>
      </c>
      <c r="B11" s="2">
        <v>45294</v>
      </c>
      <c r="C11">
        <v>127</v>
      </c>
      <c r="D11">
        <v>93</v>
      </c>
      <c r="E11" t="b">
        <f>AND(B11&lt;=Sheet9!$C$2,B11&gt;=Sheet9!$B$2)</f>
        <v>1</v>
      </c>
      <c r="F11" t="b">
        <f t="shared" si="1"/>
        <v>1</v>
      </c>
      <c r="G11" t="b">
        <f t="shared" si="0"/>
        <v>1</v>
      </c>
      <c r="H11" t="str">
        <f>IFERROR(VLOOKUP(A11,protocol_adherence_records!$A$2:$A$21,1,0),"Missing")</f>
        <v>P-10</v>
      </c>
      <c r="I11" t="str">
        <f>IFERROR(VLOOKUP(A11,case_report_forms!$A$2:$A$21,1,0),"Missing")</f>
        <v>P-10</v>
      </c>
    </row>
    <row r="12" spans="1:9" x14ac:dyDescent="0.2">
      <c r="A12" t="s">
        <v>13</v>
      </c>
      <c r="B12" s="2">
        <v>45302</v>
      </c>
      <c r="C12">
        <v>133</v>
      </c>
      <c r="D12">
        <v>75</v>
      </c>
      <c r="E12" t="b">
        <f>AND(B12&lt;=Sheet9!$C$2,B12&gt;=Sheet9!$B$2)</f>
        <v>1</v>
      </c>
      <c r="F12" t="b">
        <f t="shared" si="1"/>
        <v>1</v>
      </c>
      <c r="G12" t="b">
        <f t="shared" si="0"/>
        <v>1</v>
      </c>
      <c r="H12" t="str">
        <f>IFERROR(VLOOKUP(A12,protocol_adherence_records!$A$2:$A$21,1,0),"Missing")</f>
        <v>P-11</v>
      </c>
      <c r="I12" t="str">
        <f>IFERROR(VLOOKUP(A12,case_report_forms!$A$2:$A$21,1,0),"Missing")</f>
        <v>P-11</v>
      </c>
    </row>
    <row r="13" spans="1:9" x14ac:dyDescent="0.2">
      <c r="A13" t="s">
        <v>14</v>
      </c>
      <c r="B13" s="2">
        <v>45297</v>
      </c>
      <c r="C13">
        <v>129</v>
      </c>
      <c r="D13">
        <v>75</v>
      </c>
      <c r="E13" t="b">
        <f>AND(B13&lt;=Sheet9!$C$2,B13&gt;=Sheet9!$B$2)</f>
        <v>1</v>
      </c>
      <c r="F13" t="b">
        <f t="shared" si="1"/>
        <v>1</v>
      </c>
      <c r="G13" t="b">
        <f t="shared" si="0"/>
        <v>1</v>
      </c>
      <c r="H13" t="str">
        <f>IFERROR(VLOOKUP(A13,protocol_adherence_records!$A$2:$A$21,1,0),"Missing")</f>
        <v>P-12</v>
      </c>
      <c r="I13" t="str">
        <f>IFERROR(VLOOKUP(A13,case_report_forms!$A$2:$A$21,1,0),"Missing")</f>
        <v>P-12</v>
      </c>
    </row>
    <row r="14" spans="1:9" x14ac:dyDescent="0.2">
      <c r="A14" t="s">
        <v>15</v>
      </c>
      <c r="B14" s="2">
        <v>45313</v>
      </c>
      <c r="C14">
        <v>149</v>
      </c>
      <c r="D14">
        <v>85</v>
      </c>
      <c r="E14" t="b">
        <f>AND(B14&lt;=Sheet9!$C$2,B14&gt;=Sheet9!$B$2)</f>
        <v>1</v>
      </c>
      <c r="F14" t="b">
        <f t="shared" si="1"/>
        <v>1</v>
      </c>
      <c r="G14" t="b">
        <f t="shared" si="0"/>
        <v>1</v>
      </c>
      <c r="H14" t="str">
        <f>IFERROR(VLOOKUP(A14,protocol_adherence_records!$A$2:$A$21,1,0),"Missing")</f>
        <v>P-13</v>
      </c>
      <c r="I14" t="str">
        <f>IFERROR(VLOOKUP(A14,case_report_forms!$A$2:$A$21,1,0),"Missing")</f>
        <v>P-13</v>
      </c>
    </row>
    <row r="15" spans="1:9" x14ac:dyDescent="0.2">
      <c r="A15" s="4" t="s">
        <v>16</v>
      </c>
      <c r="B15" s="5">
        <v>45406</v>
      </c>
      <c r="C15" s="4">
        <v>119</v>
      </c>
      <c r="D15" s="4">
        <v>630</v>
      </c>
      <c r="E15" s="10" t="b">
        <f>AND(B15&lt;=Sheet9!$C$2,B15&gt;=Sheet9!$B$2)</f>
        <v>0</v>
      </c>
      <c r="F15" t="b">
        <f t="shared" si="1"/>
        <v>1</v>
      </c>
      <c r="G15" s="10" t="b">
        <f t="shared" si="0"/>
        <v>0</v>
      </c>
      <c r="H15" t="str">
        <f>IFERROR(VLOOKUP(A15,protocol_adherence_records!$A$2:$A$21,1,0),"Missing")</f>
        <v>P-14</v>
      </c>
      <c r="I15" t="str">
        <f>IFERROR(VLOOKUP(A15,case_report_forms!$A$2:$A$21,1,0),"Missing")</f>
        <v>P-14</v>
      </c>
    </row>
    <row r="16" spans="1:9" x14ac:dyDescent="0.2">
      <c r="A16" t="s">
        <v>17</v>
      </c>
      <c r="B16" s="2">
        <v>45300</v>
      </c>
      <c r="C16">
        <v>145</v>
      </c>
      <c r="D16">
        <v>82</v>
      </c>
      <c r="E16" t="b">
        <f>AND(B16&lt;=Sheet9!$C$2,B16&gt;=Sheet9!$B$2)</f>
        <v>1</v>
      </c>
      <c r="F16" t="b">
        <f t="shared" si="1"/>
        <v>1</v>
      </c>
      <c r="G16" t="b">
        <f t="shared" si="0"/>
        <v>1</v>
      </c>
      <c r="H16" t="str">
        <f>IFERROR(VLOOKUP(A16,protocol_adherence_records!$A$2:$A$21,1,0),"Missing")</f>
        <v>P-15</v>
      </c>
      <c r="I16" t="str">
        <f>IFERROR(VLOOKUP(A16,case_report_forms!$A$2:$A$21,1,0),"Missing")</f>
        <v>P-15</v>
      </c>
    </row>
    <row r="17" spans="1:9" x14ac:dyDescent="0.2">
      <c r="A17" t="s">
        <v>18</v>
      </c>
      <c r="B17" s="2">
        <v>45346</v>
      </c>
      <c r="C17">
        <v>143</v>
      </c>
      <c r="D17">
        <v>85</v>
      </c>
      <c r="E17" t="b">
        <f>AND(B17&lt;=Sheet9!$C$2,B17&gt;=Sheet9!$B$2)</f>
        <v>1</v>
      </c>
      <c r="F17" t="b">
        <f t="shared" si="1"/>
        <v>1</v>
      </c>
      <c r="G17" t="b">
        <f t="shared" si="0"/>
        <v>1</v>
      </c>
      <c r="H17" t="str">
        <f>IFERROR(VLOOKUP(A17,protocol_adherence_records!$A$2:$A$21,1,0),"Missing")</f>
        <v>P-16</v>
      </c>
      <c r="I17" t="str">
        <f>IFERROR(VLOOKUP(A17,case_report_forms!$A$2:$A$21,1,0),"Missing")</f>
        <v>P-16</v>
      </c>
    </row>
    <row r="18" spans="1:9" x14ac:dyDescent="0.2">
      <c r="A18" t="s">
        <v>19</v>
      </c>
      <c r="B18" s="2">
        <v>45329</v>
      </c>
      <c r="C18">
        <v>122</v>
      </c>
      <c r="D18">
        <v>80</v>
      </c>
      <c r="E18" t="b">
        <f>AND(B18&lt;=Sheet9!$C$2,B18&gt;=Sheet9!$B$2)</f>
        <v>1</v>
      </c>
      <c r="F18" t="b">
        <f t="shared" si="1"/>
        <v>1</v>
      </c>
      <c r="G18" t="b">
        <f t="shared" si="0"/>
        <v>1</v>
      </c>
      <c r="H18" t="str">
        <f>IFERROR(VLOOKUP(A18,protocol_adherence_records!$A$2:$A$21,1,0),"Missing")</f>
        <v>P-17</v>
      </c>
      <c r="I18" t="str">
        <f>IFERROR(VLOOKUP(A18,case_report_forms!$A$2:$A$21,1,0),"Missing")</f>
        <v>P-17</v>
      </c>
    </row>
    <row r="19" spans="1:9" x14ac:dyDescent="0.2">
      <c r="A19" t="s">
        <v>20</v>
      </c>
      <c r="B19" s="2">
        <v>45324</v>
      </c>
      <c r="C19">
        <v>146</v>
      </c>
      <c r="D19">
        <v>68</v>
      </c>
      <c r="E19" t="b">
        <f>AND(B19&lt;=Sheet9!$C$2,B19&gt;=Sheet9!$B$2)</f>
        <v>1</v>
      </c>
      <c r="F19" t="b">
        <f t="shared" si="1"/>
        <v>1</v>
      </c>
      <c r="G19" t="b">
        <f t="shared" si="0"/>
        <v>1</v>
      </c>
      <c r="H19" t="str">
        <f>IFERROR(VLOOKUP(A19,protocol_adherence_records!$A$2:$A$21,1,0),"Missing")</f>
        <v>P-18</v>
      </c>
      <c r="I19" t="str">
        <f>IFERROR(VLOOKUP(A19,case_report_forms!$A$2:$A$21,1,0),"Missing")</f>
        <v>P-18</v>
      </c>
    </row>
    <row r="20" spans="1:9" x14ac:dyDescent="0.2">
      <c r="A20" t="s">
        <v>21</v>
      </c>
      <c r="B20" s="2">
        <v>45333</v>
      </c>
      <c r="C20">
        <v>117</v>
      </c>
      <c r="D20">
        <v>76</v>
      </c>
      <c r="E20" t="b">
        <f>AND(B20&lt;=Sheet9!$C$2,B20&gt;=Sheet9!$B$2)</f>
        <v>1</v>
      </c>
      <c r="F20" t="b">
        <f t="shared" si="1"/>
        <v>1</v>
      </c>
      <c r="G20" t="b">
        <f t="shared" si="0"/>
        <v>1</v>
      </c>
      <c r="H20" t="str">
        <f>IFERROR(VLOOKUP(A20,protocol_adherence_records!$A$2:$A$21,1,0),"Missing")</f>
        <v>P-19</v>
      </c>
      <c r="I20" t="str">
        <f>IFERROR(VLOOKUP(A20,case_report_forms!$A$2:$A$21,1,0),"Missing")</f>
        <v>P-19</v>
      </c>
    </row>
    <row r="21" spans="1:9" x14ac:dyDescent="0.2">
      <c r="A21" t="s">
        <v>22</v>
      </c>
      <c r="B21" s="2">
        <v>45346</v>
      </c>
      <c r="C21">
        <v>113</v>
      </c>
      <c r="D21">
        <v>78</v>
      </c>
      <c r="E21" t="b">
        <f>AND(B21&lt;=Sheet9!$C$2,B21&gt;=Sheet9!$B$2)</f>
        <v>1</v>
      </c>
      <c r="F21" t="b">
        <f t="shared" si="1"/>
        <v>1</v>
      </c>
      <c r="G21" t="b">
        <f t="shared" si="0"/>
        <v>1</v>
      </c>
      <c r="H21" s="10" t="str">
        <f>IFERROR(VLOOKUP(A21,protocol_adherence_records!$A$2:$A$21,1,0),"Missing")</f>
        <v>Missing</v>
      </c>
      <c r="I21" t="str">
        <f>IFERROR(VLOOKUP(A21,case_report_forms!$A$2:$A$21,1,0),"Missing")</f>
        <v>P-20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A21" sqref="A21:C21"/>
    </sheetView>
  </sheetViews>
  <sheetFormatPr baseColWidth="10" defaultColWidth="8.83203125" defaultRowHeight="15" x14ac:dyDescent="0.2"/>
  <cols>
    <col min="1" max="1" width="14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23</v>
      </c>
      <c r="C2" t="s">
        <v>25</v>
      </c>
    </row>
    <row r="3" spans="1:3" x14ac:dyDescent="0.2">
      <c r="A3" t="s">
        <v>4</v>
      </c>
      <c r="B3" t="s">
        <v>24</v>
      </c>
      <c r="C3" t="s">
        <v>26</v>
      </c>
    </row>
    <row r="4" spans="1:3" x14ac:dyDescent="0.2">
      <c r="A4" t="s">
        <v>5</v>
      </c>
      <c r="B4" t="s">
        <v>24</v>
      </c>
      <c r="C4" t="s">
        <v>26</v>
      </c>
    </row>
    <row r="5" spans="1:3" x14ac:dyDescent="0.2">
      <c r="A5" t="s">
        <v>6</v>
      </c>
      <c r="B5" t="s">
        <v>24</v>
      </c>
      <c r="C5" t="s">
        <v>26</v>
      </c>
    </row>
    <row r="6" spans="1:3" x14ac:dyDescent="0.2">
      <c r="A6" t="s">
        <v>7</v>
      </c>
      <c r="B6" t="s">
        <v>23</v>
      </c>
      <c r="C6" t="s">
        <v>25</v>
      </c>
    </row>
    <row r="7" spans="1:3" x14ac:dyDescent="0.2">
      <c r="A7" t="s">
        <v>8</v>
      </c>
      <c r="B7" t="s">
        <v>23</v>
      </c>
      <c r="C7" t="s">
        <v>26</v>
      </c>
    </row>
    <row r="8" spans="1:3" x14ac:dyDescent="0.2">
      <c r="A8" t="s">
        <v>9</v>
      </c>
      <c r="B8" t="s">
        <v>23</v>
      </c>
      <c r="C8" t="s">
        <v>26</v>
      </c>
    </row>
    <row r="9" spans="1:3" x14ac:dyDescent="0.2">
      <c r="A9" t="s">
        <v>10</v>
      </c>
      <c r="B9" t="s">
        <v>24</v>
      </c>
      <c r="C9" t="s">
        <v>25</v>
      </c>
    </row>
    <row r="10" spans="1:3" x14ac:dyDescent="0.2">
      <c r="A10" t="s">
        <v>11</v>
      </c>
      <c r="B10" t="s">
        <v>24</v>
      </c>
      <c r="C10" t="s">
        <v>25</v>
      </c>
    </row>
    <row r="11" spans="1:3" x14ac:dyDescent="0.2">
      <c r="A11" t="s">
        <v>12</v>
      </c>
      <c r="B11" t="s">
        <v>23</v>
      </c>
      <c r="C11" t="s">
        <v>26</v>
      </c>
    </row>
    <row r="12" spans="1:3" x14ac:dyDescent="0.2">
      <c r="A12" t="s">
        <v>13</v>
      </c>
      <c r="B12" t="s">
        <v>23</v>
      </c>
      <c r="C12" t="s">
        <v>26</v>
      </c>
    </row>
    <row r="13" spans="1:3" x14ac:dyDescent="0.2">
      <c r="A13" t="s">
        <v>14</v>
      </c>
      <c r="B13" t="s">
        <v>24</v>
      </c>
      <c r="C13" t="s">
        <v>25</v>
      </c>
    </row>
    <row r="14" spans="1:3" x14ac:dyDescent="0.2">
      <c r="A14" t="s">
        <v>15</v>
      </c>
      <c r="B14" t="s">
        <v>23</v>
      </c>
      <c r="C14" t="s">
        <v>25</v>
      </c>
    </row>
    <row r="15" spans="1:3" x14ac:dyDescent="0.2">
      <c r="A15" t="s">
        <v>16</v>
      </c>
      <c r="B15" t="s">
        <v>24</v>
      </c>
      <c r="C15" t="s">
        <v>25</v>
      </c>
    </row>
    <row r="16" spans="1:3" x14ac:dyDescent="0.2">
      <c r="A16" t="s">
        <v>17</v>
      </c>
      <c r="B16" t="s">
        <v>24</v>
      </c>
      <c r="C16" t="s">
        <v>26</v>
      </c>
    </row>
    <row r="17" spans="1:3" x14ac:dyDescent="0.2">
      <c r="A17" t="s">
        <v>18</v>
      </c>
      <c r="B17" t="s">
        <v>23</v>
      </c>
      <c r="C17" t="s">
        <v>26</v>
      </c>
    </row>
    <row r="18" spans="1:3" x14ac:dyDescent="0.2">
      <c r="A18" t="s">
        <v>19</v>
      </c>
      <c r="B18" t="s">
        <v>24</v>
      </c>
      <c r="C18" t="s">
        <v>26</v>
      </c>
    </row>
    <row r="19" spans="1:3" x14ac:dyDescent="0.2">
      <c r="A19" t="s">
        <v>20</v>
      </c>
      <c r="B19" t="s">
        <v>24</v>
      </c>
      <c r="C19" t="s">
        <v>26</v>
      </c>
    </row>
    <row r="20" spans="1:3" x14ac:dyDescent="0.2">
      <c r="A20" t="s">
        <v>21</v>
      </c>
      <c r="B20" t="s">
        <v>24</v>
      </c>
      <c r="C2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769A-6FF5-8942-A237-308CE3023E0E}">
  <dimension ref="A1:D21"/>
  <sheetViews>
    <sheetView workbookViewId="0">
      <selection activeCell="A2" sqref="A2"/>
    </sheetView>
  </sheetViews>
  <sheetFormatPr baseColWidth="10" defaultRowHeight="15" x14ac:dyDescent="0.2"/>
  <sheetData>
    <row r="1" spans="1:4" x14ac:dyDescent="0.2">
      <c r="A1" s="1" t="s">
        <v>0</v>
      </c>
      <c r="B1" s="1" t="s">
        <v>27</v>
      </c>
      <c r="C1" s="1" t="s">
        <v>30</v>
      </c>
      <c r="D1" s="1" t="s">
        <v>31</v>
      </c>
    </row>
    <row r="2" spans="1:4" x14ac:dyDescent="0.2">
      <c r="A2" t="s">
        <v>3</v>
      </c>
      <c r="B2" s="2">
        <v>45343</v>
      </c>
      <c r="C2" t="s">
        <v>32</v>
      </c>
      <c r="D2" t="s">
        <v>23</v>
      </c>
    </row>
    <row r="3" spans="1:4" x14ac:dyDescent="0.2">
      <c r="A3" t="s">
        <v>4</v>
      </c>
      <c r="B3" s="2">
        <v>45332</v>
      </c>
      <c r="C3" t="s">
        <v>33</v>
      </c>
      <c r="D3" t="s">
        <v>24</v>
      </c>
    </row>
    <row r="4" spans="1:4" x14ac:dyDescent="0.2">
      <c r="A4" t="s">
        <v>5</v>
      </c>
      <c r="B4" s="2">
        <v>45346</v>
      </c>
      <c r="C4" t="s">
        <v>33</v>
      </c>
      <c r="D4" t="s">
        <v>24</v>
      </c>
    </row>
    <row r="5" spans="1:4" x14ac:dyDescent="0.2">
      <c r="A5" t="s">
        <v>6</v>
      </c>
      <c r="B5" s="2">
        <v>45313</v>
      </c>
      <c r="C5" t="s">
        <v>32</v>
      </c>
      <c r="D5" t="s">
        <v>24</v>
      </c>
    </row>
    <row r="6" spans="1:4" x14ac:dyDescent="0.2">
      <c r="A6" t="s">
        <v>7</v>
      </c>
      <c r="B6" s="2">
        <v>45301</v>
      </c>
      <c r="C6" t="s">
        <v>32</v>
      </c>
      <c r="D6" t="s">
        <v>24</v>
      </c>
    </row>
    <row r="7" spans="1:4" x14ac:dyDescent="0.2">
      <c r="A7" t="s">
        <v>8</v>
      </c>
      <c r="B7" s="2">
        <v>45346</v>
      </c>
      <c r="C7" t="s">
        <v>33</v>
      </c>
      <c r="D7" t="s">
        <v>24</v>
      </c>
    </row>
    <row r="8" spans="1:4" x14ac:dyDescent="0.2">
      <c r="A8" t="s">
        <v>9</v>
      </c>
      <c r="B8" s="2">
        <v>45342</v>
      </c>
      <c r="C8" t="s">
        <v>33</v>
      </c>
      <c r="D8" t="s">
        <v>23</v>
      </c>
    </row>
    <row r="9" spans="1:4" x14ac:dyDescent="0.2">
      <c r="A9" t="s">
        <v>10</v>
      </c>
      <c r="B9" s="2">
        <v>45341</v>
      </c>
      <c r="C9" t="s">
        <v>32</v>
      </c>
      <c r="D9" t="s">
        <v>23</v>
      </c>
    </row>
    <row r="10" spans="1:4" x14ac:dyDescent="0.2">
      <c r="A10" t="s">
        <v>11</v>
      </c>
      <c r="B10" s="2">
        <v>45311</v>
      </c>
      <c r="C10" t="s">
        <v>33</v>
      </c>
      <c r="D10" t="s">
        <v>24</v>
      </c>
    </row>
    <row r="11" spans="1:4" x14ac:dyDescent="0.2">
      <c r="A11" t="s">
        <v>12</v>
      </c>
      <c r="B11" s="2">
        <v>45295</v>
      </c>
      <c r="C11" t="s">
        <v>32</v>
      </c>
      <c r="D11" t="s">
        <v>24</v>
      </c>
    </row>
    <row r="12" spans="1:4" x14ac:dyDescent="0.2">
      <c r="A12" t="s">
        <v>13</v>
      </c>
      <c r="B12" s="2">
        <v>45324</v>
      </c>
      <c r="C12" t="s">
        <v>32</v>
      </c>
      <c r="D12" t="s">
        <v>23</v>
      </c>
    </row>
    <row r="13" spans="1:4" x14ac:dyDescent="0.2">
      <c r="A13" t="s">
        <v>14</v>
      </c>
      <c r="B13" s="2">
        <v>45351</v>
      </c>
      <c r="C13" t="s">
        <v>33</v>
      </c>
      <c r="D13" t="s">
        <v>24</v>
      </c>
    </row>
    <row r="14" spans="1:4" x14ac:dyDescent="0.2">
      <c r="A14" t="s">
        <v>15</v>
      </c>
      <c r="B14" s="2">
        <v>45332</v>
      </c>
      <c r="C14" t="s">
        <v>33</v>
      </c>
      <c r="D14" t="s">
        <v>23</v>
      </c>
    </row>
    <row r="15" spans="1:4" x14ac:dyDescent="0.2">
      <c r="A15" t="s">
        <v>16</v>
      </c>
      <c r="B15" s="2">
        <v>45307</v>
      </c>
      <c r="C15" t="s">
        <v>33</v>
      </c>
      <c r="D15" t="s">
        <v>23</v>
      </c>
    </row>
    <row r="16" spans="1:4" x14ac:dyDescent="0.2">
      <c r="A16" t="s">
        <v>17</v>
      </c>
      <c r="B16" s="2">
        <v>45312</v>
      </c>
      <c r="C16" t="s">
        <v>33</v>
      </c>
      <c r="D16" t="s">
        <v>23</v>
      </c>
    </row>
    <row r="17" spans="1:4" x14ac:dyDescent="0.2">
      <c r="A17" t="s">
        <v>18</v>
      </c>
      <c r="B17" s="2">
        <v>45308</v>
      </c>
      <c r="C17" t="s">
        <v>32</v>
      </c>
      <c r="D17" t="s">
        <v>24</v>
      </c>
    </row>
    <row r="18" spans="1:4" x14ac:dyDescent="0.2">
      <c r="A18" t="s">
        <v>19</v>
      </c>
      <c r="B18" s="2">
        <v>45329</v>
      </c>
      <c r="C18" t="s">
        <v>32</v>
      </c>
      <c r="D18" t="s">
        <v>24</v>
      </c>
    </row>
    <row r="19" spans="1:4" x14ac:dyDescent="0.2">
      <c r="A19" t="s">
        <v>20</v>
      </c>
      <c r="B19" s="2">
        <v>45335</v>
      </c>
      <c r="C19" t="s">
        <v>32</v>
      </c>
      <c r="D19" t="s">
        <v>23</v>
      </c>
    </row>
    <row r="20" spans="1:4" x14ac:dyDescent="0.2">
      <c r="A20" t="s">
        <v>21</v>
      </c>
      <c r="B20" s="2">
        <v>45309</v>
      </c>
      <c r="C20" t="s">
        <v>33</v>
      </c>
      <c r="D20" t="s">
        <v>24</v>
      </c>
    </row>
    <row r="21" spans="1:4" x14ac:dyDescent="0.2">
      <c r="A21" t="s">
        <v>22</v>
      </c>
      <c r="B21" s="2">
        <v>45301</v>
      </c>
      <c r="C21" t="s">
        <v>32</v>
      </c>
      <c r="D2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0D6E-BF3F-9349-B902-DDE2F3937617}">
  <dimension ref="A1:D21"/>
  <sheetViews>
    <sheetView workbookViewId="0">
      <selection activeCell="J18" sqref="J18"/>
    </sheetView>
  </sheetViews>
  <sheetFormatPr baseColWidth="10" defaultRowHeight="15" x14ac:dyDescent="0.2"/>
  <sheetData>
    <row r="1" spans="1:4" x14ac:dyDescent="0.2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">
      <c r="A2" t="s">
        <v>3</v>
      </c>
      <c r="B2" s="2">
        <v>45258</v>
      </c>
      <c r="C2" t="s">
        <v>37</v>
      </c>
      <c r="D2">
        <v>67</v>
      </c>
    </row>
    <row r="3" spans="1:4" x14ac:dyDescent="0.2">
      <c r="A3" t="s">
        <v>4</v>
      </c>
      <c r="B3" s="2">
        <v>45251</v>
      </c>
      <c r="C3" t="s">
        <v>37</v>
      </c>
      <c r="D3">
        <v>65</v>
      </c>
    </row>
    <row r="4" spans="1:4" x14ac:dyDescent="0.2">
      <c r="A4" t="s">
        <v>5</v>
      </c>
      <c r="B4" s="2">
        <v>45266</v>
      </c>
      <c r="C4" t="s">
        <v>38</v>
      </c>
      <c r="D4">
        <v>79</v>
      </c>
    </row>
    <row r="5" spans="1:4" x14ac:dyDescent="0.2">
      <c r="A5" t="s">
        <v>6</v>
      </c>
      <c r="B5" s="2">
        <v>45256</v>
      </c>
      <c r="C5" t="s">
        <v>37</v>
      </c>
      <c r="D5">
        <v>39</v>
      </c>
    </row>
    <row r="6" spans="1:4" x14ac:dyDescent="0.2">
      <c r="A6" t="s">
        <v>7</v>
      </c>
      <c r="B6" s="2">
        <v>45236</v>
      </c>
      <c r="C6" t="s">
        <v>37</v>
      </c>
      <c r="D6">
        <v>70</v>
      </c>
    </row>
    <row r="7" spans="1:4" x14ac:dyDescent="0.2">
      <c r="A7" t="s">
        <v>8</v>
      </c>
      <c r="B7" s="2">
        <v>45266</v>
      </c>
      <c r="C7" t="s">
        <v>37</v>
      </c>
      <c r="D7">
        <v>45</v>
      </c>
    </row>
    <row r="8" spans="1:4" x14ac:dyDescent="0.2">
      <c r="A8" t="s">
        <v>9</v>
      </c>
      <c r="B8" s="2">
        <v>45263</v>
      </c>
      <c r="C8" t="s">
        <v>38</v>
      </c>
      <c r="D8">
        <v>41</v>
      </c>
    </row>
    <row r="9" spans="1:4" x14ac:dyDescent="0.2">
      <c r="A9" t="s">
        <v>10</v>
      </c>
      <c r="B9" s="2">
        <v>45254</v>
      </c>
      <c r="C9" t="s">
        <v>37</v>
      </c>
      <c r="D9">
        <v>48</v>
      </c>
    </row>
    <row r="10" spans="1:4" x14ac:dyDescent="0.2">
      <c r="A10" t="s">
        <v>11</v>
      </c>
      <c r="B10" s="2">
        <v>45286</v>
      </c>
      <c r="C10" t="s">
        <v>38</v>
      </c>
      <c r="D10">
        <v>32</v>
      </c>
    </row>
    <row r="11" spans="1:4" x14ac:dyDescent="0.2">
      <c r="A11" t="s">
        <v>12</v>
      </c>
      <c r="B11" s="2">
        <v>45247</v>
      </c>
      <c r="C11" t="s">
        <v>37</v>
      </c>
      <c r="D11">
        <v>79</v>
      </c>
    </row>
    <row r="12" spans="1:4" x14ac:dyDescent="0.2">
      <c r="A12" t="s">
        <v>13</v>
      </c>
      <c r="B12" s="2">
        <v>45266</v>
      </c>
      <c r="C12" t="s">
        <v>38</v>
      </c>
      <c r="D12">
        <v>59</v>
      </c>
    </row>
    <row r="13" spans="1:4" x14ac:dyDescent="0.2">
      <c r="A13" t="s">
        <v>14</v>
      </c>
      <c r="B13" s="2">
        <v>45240</v>
      </c>
      <c r="C13" t="s">
        <v>37</v>
      </c>
      <c r="D13">
        <v>28</v>
      </c>
    </row>
    <row r="14" spans="1:4" x14ac:dyDescent="0.2">
      <c r="A14" t="s">
        <v>15</v>
      </c>
      <c r="B14" s="2">
        <v>45247</v>
      </c>
      <c r="C14" t="s">
        <v>37</v>
      </c>
      <c r="D14">
        <v>46</v>
      </c>
    </row>
    <row r="15" spans="1:4" x14ac:dyDescent="0.2">
      <c r="A15" t="s">
        <v>16</v>
      </c>
      <c r="B15" s="2">
        <v>45286</v>
      </c>
      <c r="C15" t="s">
        <v>38</v>
      </c>
      <c r="D15">
        <v>50</v>
      </c>
    </row>
    <row r="16" spans="1:4" x14ac:dyDescent="0.2">
      <c r="A16" t="s">
        <v>17</v>
      </c>
      <c r="B16" s="2">
        <v>45287</v>
      </c>
      <c r="C16" t="s">
        <v>37</v>
      </c>
      <c r="D16">
        <v>55</v>
      </c>
    </row>
    <row r="17" spans="1:4" x14ac:dyDescent="0.2">
      <c r="A17" t="s">
        <v>18</v>
      </c>
      <c r="B17" s="2">
        <v>45253</v>
      </c>
      <c r="C17" t="s">
        <v>38</v>
      </c>
      <c r="D17">
        <v>21</v>
      </c>
    </row>
    <row r="18" spans="1:4" x14ac:dyDescent="0.2">
      <c r="A18" t="s">
        <v>19</v>
      </c>
      <c r="B18" s="2">
        <v>45272</v>
      </c>
      <c r="C18" t="s">
        <v>37</v>
      </c>
      <c r="D18">
        <v>33</v>
      </c>
    </row>
    <row r="19" spans="1:4" x14ac:dyDescent="0.2">
      <c r="A19" t="s">
        <v>20</v>
      </c>
      <c r="B19" s="2">
        <v>45257</v>
      </c>
      <c r="C19" t="s">
        <v>37</v>
      </c>
      <c r="D19">
        <v>38</v>
      </c>
    </row>
    <row r="20" spans="1:4" x14ac:dyDescent="0.2">
      <c r="A20" t="s">
        <v>21</v>
      </c>
      <c r="B20" s="2">
        <v>45246</v>
      </c>
      <c r="C20" t="s">
        <v>38</v>
      </c>
      <c r="D20">
        <v>30</v>
      </c>
    </row>
    <row r="21" spans="1:4" x14ac:dyDescent="0.2">
      <c r="A21" t="s">
        <v>22</v>
      </c>
      <c r="B21" s="2">
        <v>45263</v>
      </c>
      <c r="C21" t="s">
        <v>37</v>
      </c>
      <c r="D21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E5FA-D775-6F4B-B603-8442A8E631EF}">
  <dimension ref="A1:C21"/>
  <sheetViews>
    <sheetView workbookViewId="0">
      <selection activeCell="H13" sqref="H13"/>
    </sheetView>
  </sheetViews>
  <sheetFormatPr baseColWidth="10" defaultRowHeight="15" x14ac:dyDescent="0.2"/>
  <sheetData>
    <row r="1" spans="1:3" x14ac:dyDescent="0.2">
      <c r="A1" s="1" t="s">
        <v>0</v>
      </c>
      <c r="B1" s="1" t="s">
        <v>39</v>
      </c>
      <c r="C1" s="1" t="s">
        <v>40</v>
      </c>
    </row>
    <row r="2" spans="1:3" x14ac:dyDescent="0.2">
      <c r="A2" t="s">
        <v>3</v>
      </c>
      <c r="B2" t="s">
        <v>24</v>
      </c>
      <c r="C2" t="s">
        <v>41</v>
      </c>
    </row>
    <row r="3" spans="1:3" x14ac:dyDescent="0.2">
      <c r="A3" t="s">
        <v>4</v>
      </c>
      <c r="B3" t="s">
        <v>24</v>
      </c>
      <c r="C3" t="s">
        <v>42</v>
      </c>
    </row>
    <row r="4" spans="1:3" x14ac:dyDescent="0.2">
      <c r="A4" t="s">
        <v>5</v>
      </c>
      <c r="B4" t="s">
        <v>23</v>
      </c>
      <c r="C4" t="s">
        <v>43</v>
      </c>
    </row>
    <row r="5" spans="1:3" x14ac:dyDescent="0.2">
      <c r="A5" t="s">
        <v>6</v>
      </c>
      <c r="B5" t="s">
        <v>24</v>
      </c>
      <c r="C5" t="s">
        <v>43</v>
      </c>
    </row>
    <row r="6" spans="1:3" x14ac:dyDescent="0.2">
      <c r="A6" t="s">
        <v>7</v>
      </c>
      <c r="B6" t="s">
        <v>24</v>
      </c>
      <c r="C6" t="s">
        <v>43</v>
      </c>
    </row>
    <row r="7" spans="1:3" x14ac:dyDescent="0.2">
      <c r="A7" t="s">
        <v>8</v>
      </c>
      <c r="B7" t="s">
        <v>23</v>
      </c>
      <c r="C7" t="s">
        <v>42</v>
      </c>
    </row>
    <row r="8" spans="1:3" x14ac:dyDescent="0.2">
      <c r="A8" t="s">
        <v>9</v>
      </c>
      <c r="B8" t="s">
        <v>23</v>
      </c>
      <c r="C8" t="s">
        <v>41</v>
      </c>
    </row>
    <row r="9" spans="1:3" x14ac:dyDescent="0.2">
      <c r="A9" t="s">
        <v>10</v>
      </c>
      <c r="B9" t="s">
        <v>23</v>
      </c>
      <c r="C9" t="s">
        <v>43</v>
      </c>
    </row>
    <row r="10" spans="1:3" x14ac:dyDescent="0.2">
      <c r="A10" t="s">
        <v>11</v>
      </c>
      <c r="B10" t="s">
        <v>23</v>
      </c>
      <c r="C10" t="s">
        <v>43</v>
      </c>
    </row>
    <row r="11" spans="1:3" x14ac:dyDescent="0.2">
      <c r="A11" t="s">
        <v>12</v>
      </c>
      <c r="B11" t="s">
        <v>24</v>
      </c>
      <c r="C11" t="s">
        <v>43</v>
      </c>
    </row>
    <row r="12" spans="1:3" x14ac:dyDescent="0.2">
      <c r="A12" t="s">
        <v>13</v>
      </c>
      <c r="B12" t="s">
        <v>23</v>
      </c>
      <c r="C12" t="s">
        <v>43</v>
      </c>
    </row>
    <row r="13" spans="1:3" x14ac:dyDescent="0.2">
      <c r="A13" t="s">
        <v>14</v>
      </c>
      <c r="B13" t="s">
        <v>24</v>
      </c>
      <c r="C13" t="s">
        <v>41</v>
      </c>
    </row>
    <row r="14" spans="1:3" x14ac:dyDescent="0.2">
      <c r="A14" t="s">
        <v>15</v>
      </c>
      <c r="B14" t="s">
        <v>24</v>
      </c>
      <c r="C14" t="s">
        <v>42</v>
      </c>
    </row>
    <row r="15" spans="1:3" x14ac:dyDescent="0.2">
      <c r="A15" t="s">
        <v>16</v>
      </c>
      <c r="B15" t="s">
        <v>23</v>
      </c>
      <c r="C15" t="s">
        <v>43</v>
      </c>
    </row>
    <row r="16" spans="1:3" x14ac:dyDescent="0.2">
      <c r="A16" t="s">
        <v>17</v>
      </c>
      <c r="B16" t="s">
        <v>24</v>
      </c>
      <c r="C16" t="s">
        <v>43</v>
      </c>
    </row>
    <row r="17" spans="1:3" x14ac:dyDescent="0.2">
      <c r="A17" t="s">
        <v>18</v>
      </c>
      <c r="B17" t="s">
        <v>24</v>
      </c>
      <c r="C17" t="s">
        <v>43</v>
      </c>
    </row>
    <row r="18" spans="1:3" x14ac:dyDescent="0.2">
      <c r="A18" t="s">
        <v>19</v>
      </c>
      <c r="B18" t="s">
        <v>24</v>
      </c>
      <c r="C18" t="s">
        <v>42</v>
      </c>
    </row>
    <row r="19" spans="1:3" x14ac:dyDescent="0.2">
      <c r="A19" t="s">
        <v>20</v>
      </c>
      <c r="B19" t="s">
        <v>23</v>
      </c>
      <c r="C19" t="s">
        <v>43</v>
      </c>
    </row>
    <row r="20" spans="1:3" x14ac:dyDescent="0.2">
      <c r="A20" t="s">
        <v>21</v>
      </c>
      <c r="B20" t="s">
        <v>23</v>
      </c>
      <c r="C20" t="s">
        <v>42</v>
      </c>
    </row>
    <row r="21" spans="1:3" x14ac:dyDescent="0.2">
      <c r="A21" t="s">
        <v>22</v>
      </c>
      <c r="B21" t="s">
        <v>24</v>
      </c>
      <c r="C21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FB5A-0797-834A-877F-A75C3DFB66DB}">
  <dimension ref="A1:D21"/>
  <sheetViews>
    <sheetView workbookViewId="0">
      <selection activeCell="G28" sqref="G28"/>
    </sheetView>
  </sheetViews>
  <sheetFormatPr baseColWidth="10" defaultRowHeight="15" x14ac:dyDescent="0.2"/>
  <sheetData>
    <row r="1" spans="1:4" x14ac:dyDescent="0.2">
      <c r="A1" s="1" t="s">
        <v>0</v>
      </c>
      <c r="B1" s="1" t="s">
        <v>44</v>
      </c>
      <c r="C1" s="1" t="s">
        <v>45</v>
      </c>
      <c r="D1" s="1" t="s">
        <v>46</v>
      </c>
    </row>
    <row r="2" spans="1:4" x14ac:dyDescent="0.2">
      <c r="A2" t="s">
        <v>3</v>
      </c>
      <c r="B2" t="s">
        <v>47</v>
      </c>
      <c r="C2" t="s">
        <v>48</v>
      </c>
      <c r="D2" t="s">
        <v>49</v>
      </c>
    </row>
    <row r="3" spans="1:4" x14ac:dyDescent="0.2">
      <c r="A3" t="s">
        <v>4</v>
      </c>
      <c r="B3" t="s">
        <v>47</v>
      </c>
      <c r="C3" t="s">
        <v>50</v>
      </c>
      <c r="D3" t="s">
        <v>51</v>
      </c>
    </row>
    <row r="4" spans="1:4" x14ac:dyDescent="0.2">
      <c r="A4" t="s">
        <v>5</v>
      </c>
      <c r="B4" t="s">
        <v>47</v>
      </c>
      <c r="C4" t="s">
        <v>48</v>
      </c>
      <c r="D4" t="s">
        <v>49</v>
      </c>
    </row>
    <row r="5" spans="1:4" x14ac:dyDescent="0.2">
      <c r="A5" t="s">
        <v>6</v>
      </c>
      <c r="B5" t="s">
        <v>47</v>
      </c>
      <c r="C5" t="s">
        <v>48</v>
      </c>
      <c r="D5" t="s">
        <v>51</v>
      </c>
    </row>
    <row r="6" spans="1:4" x14ac:dyDescent="0.2">
      <c r="A6" t="s">
        <v>7</v>
      </c>
      <c r="B6" t="s">
        <v>47</v>
      </c>
      <c r="C6" t="s">
        <v>50</v>
      </c>
      <c r="D6" t="s">
        <v>51</v>
      </c>
    </row>
    <row r="7" spans="1:4" x14ac:dyDescent="0.2">
      <c r="A7" t="s">
        <v>8</v>
      </c>
      <c r="B7" t="s">
        <v>47</v>
      </c>
      <c r="C7" t="s">
        <v>48</v>
      </c>
      <c r="D7" t="s">
        <v>51</v>
      </c>
    </row>
    <row r="8" spans="1:4" x14ac:dyDescent="0.2">
      <c r="A8" t="s">
        <v>9</v>
      </c>
      <c r="B8" t="s">
        <v>47</v>
      </c>
      <c r="C8" t="s">
        <v>50</v>
      </c>
      <c r="D8" t="s">
        <v>51</v>
      </c>
    </row>
    <row r="9" spans="1:4" x14ac:dyDescent="0.2">
      <c r="A9" t="s">
        <v>10</v>
      </c>
      <c r="B9" t="s">
        <v>52</v>
      </c>
      <c r="C9" t="s">
        <v>48</v>
      </c>
      <c r="D9" t="s">
        <v>51</v>
      </c>
    </row>
    <row r="10" spans="1:4" x14ac:dyDescent="0.2">
      <c r="A10" t="s">
        <v>11</v>
      </c>
      <c r="B10" t="s">
        <v>47</v>
      </c>
      <c r="C10" t="s">
        <v>48</v>
      </c>
      <c r="D10" t="s">
        <v>51</v>
      </c>
    </row>
    <row r="11" spans="1:4" x14ac:dyDescent="0.2">
      <c r="A11" t="s">
        <v>12</v>
      </c>
      <c r="B11" t="s">
        <v>52</v>
      </c>
      <c r="C11" t="s">
        <v>53</v>
      </c>
      <c r="D11" t="s">
        <v>51</v>
      </c>
    </row>
    <row r="12" spans="1:4" x14ac:dyDescent="0.2">
      <c r="A12" t="s">
        <v>13</v>
      </c>
      <c r="B12" t="s">
        <v>52</v>
      </c>
      <c r="C12" t="s">
        <v>48</v>
      </c>
      <c r="D12" t="s">
        <v>51</v>
      </c>
    </row>
    <row r="13" spans="1:4" x14ac:dyDescent="0.2">
      <c r="A13" t="s">
        <v>14</v>
      </c>
      <c r="B13" t="s">
        <v>52</v>
      </c>
      <c r="C13" t="s">
        <v>50</v>
      </c>
      <c r="D13" t="s">
        <v>49</v>
      </c>
    </row>
    <row r="14" spans="1:4" x14ac:dyDescent="0.2">
      <c r="A14" t="s">
        <v>15</v>
      </c>
      <c r="B14" t="s">
        <v>52</v>
      </c>
      <c r="C14" t="s">
        <v>48</v>
      </c>
      <c r="D14" t="s">
        <v>49</v>
      </c>
    </row>
    <row r="15" spans="1:4" x14ac:dyDescent="0.2">
      <c r="A15" t="s">
        <v>16</v>
      </c>
      <c r="B15" t="s">
        <v>47</v>
      </c>
      <c r="C15" t="s">
        <v>50</v>
      </c>
      <c r="D15" t="s">
        <v>49</v>
      </c>
    </row>
    <row r="16" spans="1:4" x14ac:dyDescent="0.2">
      <c r="A16" t="s">
        <v>17</v>
      </c>
      <c r="B16" t="s">
        <v>47</v>
      </c>
      <c r="C16" t="s">
        <v>50</v>
      </c>
      <c r="D16" t="s">
        <v>49</v>
      </c>
    </row>
    <row r="17" spans="1:4" x14ac:dyDescent="0.2">
      <c r="A17" t="s">
        <v>18</v>
      </c>
      <c r="B17" t="s">
        <v>52</v>
      </c>
      <c r="C17" t="s">
        <v>53</v>
      </c>
      <c r="D17" t="s">
        <v>51</v>
      </c>
    </row>
    <row r="18" spans="1:4" x14ac:dyDescent="0.2">
      <c r="A18" t="s">
        <v>19</v>
      </c>
      <c r="B18" t="s">
        <v>52</v>
      </c>
      <c r="C18" t="s">
        <v>50</v>
      </c>
      <c r="D18" t="s">
        <v>51</v>
      </c>
    </row>
    <row r="19" spans="1:4" x14ac:dyDescent="0.2">
      <c r="A19" t="s">
        <v>20</v>
      </c>
      <c r="B19" t="s">
        <v>47</v>
      </c>
      <c r="C19" t="s">
        <v>50</v>
      </c>
      <c r="D19" t="s">
        <v>51</v>
      </c>
    </row>
    <row r="20" spans="1:4" x14ac:dyDescent="0.2">
      <c r="A20" t="s">
        <v>21</v>
      </c>
      <c r="B20" t="s">
        <v>52</v>
      </c>
      <c r="C20" t="s">
        <v>48</v>
      </c>
      <c r="D20" t="s">
        <v>49</v>
      </c>
    </row>
    <row r="21" spans="1:4" x14ac:dyDescent="0.2">
      <c r="A21" t="s">
        <v>22</v>
      </c>
      <c r="B21" t="s">
        <v>52</v>
      </c>
      <c r="C21" t="s">
        <v>48</v>
      </c>
      <c r="D21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040D-88EE-3640-99F9-6E63CC3A2F99}">
  <dimension ref="A1:C21"/>
  <sheetViews>
    <sheetView workbookViewId="0">
      <selection activeCell="F8" sqref="F8"/>
    </sheetView>
  </sheetViews>
  <sheetFormatPr baseColWidth="10" defaultRowHeight="15" x14ac:dyDescent="0.2"/>
  <sheetData>
    <row r="1" spans="1:3" x14ac:dyDescent="0.2">
      <c r="A1" s="1" t="s">
        <v>0</v>
      </c>
      <c r="B1" s="1" t="s">
        <v>54</v>
      </c>
      <c r="C1" s="1" t="s">
        <v>55</v>
      </c>
    </row>
    <row r="2" spans="1:3" x14ac:dyDescent="0.2">
      <c r="A2" t="s">
        <v>3</v>
      </c>
      <c r="B2" t="s">
        <v>56</v>
      </c>
      <c r="C2" t="s">
        <v>57</v>
      </c>
    </row>
    <row r="3" spans="1:3" x14ac:dyDescent="0.2">
      <c r="A3" t="s">
        <v>4</v>
      </c>
      <c r="B3" t="s">
        <v>56</v>
      </c>
      <c r="C3" t="s">
        <v>58</v>
      </c>
    </row>
    <row r="4" spans="1:3" x14ac:dyDescent="0.2">
      <c r="A4" t="s">
        <v>5</v>
      </c>
      <c r="B4" t="s">
        <v>59</v>
      </c>
      <c r="C4" t="s">
        <v>58</v>
      </c>
    </row>
    <row r="5" spans="1:3" x14ac:dyDescent="0.2">
      <c r="A5" t="s">
        <v>6</v>
      </c>
      <c r="B5" t="s">
        <v>59</v>
      </c>
      <c r="C5" t="s">
        <v>60</v>
      </c>
    </row>
    <row r="6" spans="1:3" x14ac:dyDescent="0.2">
      <c r="A6" t="s">
        <v>7</v>
      </c>
      <c r="B6" t="s">
        <v>56</v>
      </c>
      <c r="C6" t="s">
        <v>57</v>
      </c>
    </row>
    <row r="7" spans="1:3" x14ac:dyDescent="0.2">
      <c r="A7" t="s">
        <v>8</v>
      </c>
      <c r="B7" t="s">
        <v>59</v>
      </c>
      <c r="C7" t="s">
        <v>57</v>
      </c>
    </row>
    <row r="8" spans="1:3" x14ac:dyDescent="0.2">
      <c r="A8" t="s">
        <v>9</v>
      </c>
      <c r="B8" t="s">
        <v>56</v>
      </c>
      <c r="C8" t="s">
        <v>58</v>
      </c>
    </row>
    <row r="9" spans="1:3" x14ac:dyDescent="0.2">
      <c r="A9" t="s">
        <v>10</v>
      </c>
      <c r="B9" t="s">
        <v>56</v>
      </c>
      <c r="C9" t="s">
        <v>58</v>
      </c>
    </row>
    <row r="10" spans="1:3" x14ac:dyDescent="0.2">
      <c r="A10" t="s">
        <v>11</v>
      </c>
      <c r="B10" t="s">
        <v>56</v>
      </c>
      <c r="C10" t="s">
        <v>60</v>
      </c>
    </row>
    <row r="11" spans="1:3" x14ac:dyDescent="0.2">
      <c r="A11" t="s">
        <v>12</v>
      </c>
      <c r="B11" t="s">
        <v>56</v>
      </c>
      <c r="C11" t="s">
        <v>60</v>
      </c>
    </row>
    <row r="12" spans="1:3" x14ac:dyDescent="0.2">
      <c r="A12" t="s">
        <v>13</v>
      </c>
      <c r="B12" t="s">
        <v>56</v>
      </c>
      <c r="C12" t="s">
        <v>57</v>
      </c>
    </row>
    <row r="13" spans="1:3" x14ac:dyDescent="0.2">
      <c r="A13" t="s">
        <v>14</v>
      </c>
      <c r="B13" t="s">
        <v>56</v>
      </c>
      <c r="C13" t="s">
        <v>57</v>
      </c>
    </row>
    <row r="14" spans="1:3" x14ac:dyDescent="0.2">
      <c r="A14" t="s">
        <v>15</v>
      </c>
      <c r="B14" t="s">
        <v>59</v>
      </c>
      <c r="C14" t="s">
        <v>60</v>
      </c>
    </row>
    <row r="15" spans="1:3" x14ac:dyDescent="0.2">
      <c r="A15" t="s">
        <v>16</v>
      </c>
      <c r="B15" t="s">
        <v>56</v>
      </c>
      <c r="C15" t="s">
        <v>60</v>
      </c>
    </row>
    <row r="16" spans="1:3" x14ac:dyDescent="0.2">
      <c r="A16" t="s">
        <v>17</v>
      </c>
      <c r="B16" t="s">
        <v>56</v>
      </c>
      <c r="C16" t="s">
        <v>58</v>
      </c>
    </row>
    <row r="17" spans="1:3" x14ac:dyDescent="0.2">
      <c r="A17" t="s">
        <v>18</v>
      </c>
      <c r="B17" t="s">
        <v>56</v>
      </c>
      <c r="C17" t="s">
        <v>58</v>
      </c>
    </row>
    <row r="18" spans="1:3" x14ac:dyDescent="0.2">
      <c r="A18" t="s">
        <v>19</v>
      </c>
      <c r="B18" t="s">
        <v>56</v>
      </c>
      <c r="C18" t="s">
        <v>60</v>
      </c>
    </row>
    <row r="19" spans="1:3" x14ac:dyDescent="0.2">
      <c r="A19" t="s">
        <v>20</v>
      </c>
      <c r="B19" t="s">
        <v>56</v>
      </c>
      <c r="C19" t="s">
        <v>60</v>
      </c>
    </row>
    <row r="20" spans="1:3" x14ac:dyDescent="0.2">
      <c r="A20" t="s">
        <v>21</v>
      </c>
      <c r="B20" t="s">
        <v>56</v>
      </c>
      <c r="C20" t="s">
        <v>58</v>
      </c>
    </row>
    <row r="21" spans="1:3" x14ac:dyDescent="0.2">
      <c r="A21" t="s">
        <v>22</v>
      </c>
      <c r="B21" t="s">
        <v>59</v>
      </c>
      <c r="C21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7AE2-3259-474E-B697-07D558EAB28B}">
  <dimension ref="A1:C21"/>
  <sheetViews>
    <sheetView workbookViewId="0">
      <selection activeCell="D10" sqref="D10"/>
    </sheetView>
  </sheetViews>
  <sheetFormatPr baseColWidth="10" defaultRowHeight="15" x14ac:dyDescent="0.2"/>
  <sheetData>
    <row r="1" spans="1:3" x14ac:dyDescent="0.2">
      <c r="A1" s="1" t="s">
        <v>0</v>
      </c>
      <c r="B1" s="1" t="s">
        <v>61</v>
      </c>
      <c r="C1" s="1" t="s">
        <v>62</v>
      </c>
    </row>
    <row r="2" spans="1:3" x14ac:dyDescent="0.2">
      <c r="A2" t="s">
        <v>3</v>
      </c>
      <c r="B2" s="2">
        <v>45320</v>
      </c>
      <c r="C2" s="2">
        <v>45293</v>
      </c>
    </row>
    <row r="3" spans="1:3" x14ac:dyDescent="0.2">
      <c r="A3" t="s">
        <v>4</v>
      </c>
      <c r="B3" s="2">
        <v>45299</v>
      </c>
      <c r="C3" s="2">
        <v>45322</v>
      </c>
    </row>
    <row r="4" spans="1:3" x14ac:dyDescent="0.2">
      <c r="A4" t="s">
        <v>5</v>
      </c>
      <c r="B4" s="2">
        <v>45332</v>
      </c>
      <c r="C4" s="2">
        <v>45323</v>
      </c>
    </row>
    <row r="5" spans="1:3" x14ac:dyDescent="0.2">
      <c r="A5" t="s">
        <v>6</v>
      </c>
      <c r="B5" s="2">
        <v>45331</v>
      </c>
      <c r="C5" s="2">
        <v>45312</v>
      </c>
    </row>
    <row r="6" spans="1:3" x14ac:dyDescent="0.2">
      <c r="A6" t="s">
        <v>7</v>
      </c>
      <c r="B6" s="2">
        <v>45345</v>
      </c>
      <c r="C6" s="2">
        <v>45317</v>
      </c>
    </row>
    <row r="7" spans="1:3" x14ac:dyDescent="0.2">
      <c r="A7" t="s">
        <v>8</v>
      </c>
      <c r="B7" s="2">
        <v>45307</v>
      </c>
      <c r="C7" s="2">
        <v>45316</v>
      </c>
    </row>
    <row r="8" spans="1:3" x14ac:dyDescent="0.2">
      <c r="A8" t="s">
        <v>9</v>
      </c>
      <c r="B8" s="2">
        <v>45292</v>
      </c>
      <c r="C8" s="2">
        <v>45328</v>
      </c>
    </row>
    <row r="9" spans="1:3" x14ac:dyDescent="0.2">
      <c r="A9" t="s">
        <v>10</v>
      </c>
      <c r="B9" s="2">
        <v>45331</v>
      </c>
      <c r="C9" s="2">
        <v>45304</v>
      </c>
    </row>
    <row r="10" spans="1:3" x14ac:dyDescent="0.2">
      <c r="A10" t="s">
        <v>11</v>
      </c>
      <c r="B10" s="2">
        <v>45305</v>
      </c>
      <c r="C10" s="2">
        <v>45338</v>
      </c>
    </row>
    <row r="11" spans="1:3" x14ac:dyDescent="0.2">
      <c r="A11" t="s">
        <v>12</v>
      </c>
      <c r="B11" s="2">
        <v>45312</v>
      </c>
      <c r="C11" s="2">
        <v>45318</v>
      </c>
    </row>
    <row r="12" spans="1:3" x14ac:dyDescent="0.2">
      <c r="A12" t="s">
        <v>13</v>
      </c>
      <c r="B12" s="2">
        <v>45334</v>
      </c>
      <c r="C12" s="2">
        <v>45301</v>
      </c>
    </row>
    <row r="13" spans="1:3" x14ac:dyDescent="0.2">
      <c r="A13" t="s">
        <v>14</v>
      </c>
      <c r="B13" s="2">
        <v>45330</v>
      </c>
      <c r="C13" s="2">
        <v>45330</v>
      </c>
    </row>
    <row r="14" spans="1:3" x14ac:dyDescent="0.2">
      <c r="A14" t="s">
        <v>15</v>
      </c>
      <c r="B14" s="2">
        <v>45326</v>
      </c>
      <c r="C14" s="2">
        <v>45322</v>
      </c>
    </row>
    <row r="15" spans="1:3" x14ac:dyDescent="0.2">
      <c r="A15" t="s">
        <v>16</v>
      </c>
      <c r="B15" s="2">
        <v>45307</v>
      </c>
      <c r="C15" s="2">
        <v>45304</v>
      </c>
    </row>
    <row r="16" spans="1:3" x14ac:dyDescent="0.2">
      <c r="A16" t="s">
        <v>17</v>
      </c>
      <c r="B16" s="2">
        <v>45325</v>
      </c>
      <c r="C16" s="2">
        <v>45298</v>
      </c>
    </row>
    <row r="17" spans="1:3" x14ac:dyDescent="0.2">
      <c r="A17" t="s">
        <v>18</v>
      </c>
      <c r="B17" s="2">
        <v>45323</v>
      </c>
      <c r="C17" s="2">
        <v>45323</v>
      </c>
    </row>
    <row r="18" spans="1:3" x14ac:dyDescent="0.2">
      <c r="A18" t="s">
        <v>19</v>
      </c>
      <c r="B18" s="2">
        <v>45294</v>
      </c>
      <c r="C18" s="2">
        <v>45324</v>
      </c>
    </row>
    <row r="19" spans="1:3" x14ac:dyDescent="0.2">
      <c r="A19" t="s">
        <v>20</v>
      </c>
      <c r="B19" s="2">
        <v>45299</v>
      </c>
      <c r="C19" s="2">
        <v>45321</v>
      </c>
    </row>
    <row r="20" spans="1:3" x14ac:dyDescent="0.2">
      <c r="A20" t="s">
        <v>21</v>
      </c>
      <c r="B20" s="2">
        <v>45348</v>
      </c>
      <c r="C20" s="2">
        <v>45337</v>
      </c>
    </row>
    <row r="21" spans="1:3" x14ac:dyDescent="0.2">
      <c r="A21" t="s">
        <v>22</v>
      </c>
      <c r="B21" s="2">
        <v>45335</v>
      </c>
      <c r="C21" s="2">
        <v>45326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data_collection_logs</vt:lpstr>
      <vt:lpstr>protocol_adherence_records</vt:lpstr>
      <vt:lpstr>case_report_forms</vt:lpstr>
      <vt:lpstr>enrollment_data</vt:lpstr>
      <vt:lpstr>sdv_logs</vt:lpstr>
      <vt:lpstr>adverse_event_logs</vt:lpstr>
      <vt:lpstr>protocol_deviation_logs</vt:lpstr>
      <vt:lpstr>data_timeliness_logs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Bhattiprolu, Nutan [ETHUS NON-J&amp;J]</cp:lastModifiedBy>
  <dcterms:created xsi:type="dcterms:W3CDTF">2024-10-30T18:07:25Z</dcterms:created>
  <dcterms:modified xsi:type="dcterms:W3CDTF">2024-11-07T14:05:41Z</dcterms:modified>
</cp:coreProperties>
</file>