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PROJECT\"/>
    </mc:Choice>
  </mc:AlternateContent>
  <xr:revisionPtr revIDLastSave="0" documentId="13_ncr:1_{006B2B59-01EB-4B13-9BD9-A5D3DE2EC5A3}" xr6:coauthVersionLast="47" xr6:coauthVersionMax="47" xr10:uidLastSave="{00000000-0000-0000-0000-000000000000}"/>
  <bookViews>
    <workbookView xWindow="-108" yWindow="-108" windowWidth="23256" windowHeight="12456" firstSheet="1" activeTab="13" xr2:uid="{00000000-000D-0000-FFFF-FFFF00000000}"/>
  </bookViews>
  <sheets>
    <sheet name="REPORT CARD" sheetId="2" r:id="rId1"/>
    <sheet name="JAN" sheetId="3" r:id="rId2"/>
    <sheet name="FEB" sheetId="4" r:id="rId3"/>
    <sheet name="MARCH" sheetId="5" r:id="rId4"/>
    <sheet name="APRIL" sheetId="7" r:id="rId5"/>
    <sheet name="MAY" sheetId="8" r:id="rId6"/>
    <sheet name="JUNE" sheetId="9" r:id="rId7"/>
    <sheet name="JULY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  <sheet name="DASHBOARD" sheetId="16" r:id="rId14"/>
  </sheets>
  <definedNames>
    <definedName name="_xlnm._FilterDatabase" localSheetId="1" hidden="1">JAN!$A$2:$AI$19</definedName>
  </definedNames>
  <calcPr calcId="191029"/>
</workbook>
</file>

<file path=xl/calcChain.xml><?xml version="1.0" encoding="utf-8"?>
<calcChain xmlns="http://schemas.openxmlformats.org/spreadsheetml/2006/main">
  <c r="E22" i="16" l="1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D14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D22" i="16"/>
  <c r="D21" i="16"/>
  <c r="D20" i="16"/>
  <c r="D19" i="16"/>
  <c r="D18" i="16"/>
  <c r="D17" i="16"/>
  <c r="D16" i="16"/>
  <c r="D15" i="16"/>
  <c r="D13" i="16"/>
  <c r="D12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D11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D10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D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E8" i="16"/>
  <c r="F8" i="16"/>
  <c r="G8" i="16"/>
  <c r="H8" i="16"/>
  <c r="I8" i="16"/>
  <c r="J8" i="16"/>
  <c r="K8" i="16"/>
  <c r="D5" i="16"/>
  <c r="Y3" i="16"/>
  <c r="AH2" i="16"/>
  <c r="AI19" i="15"/>
  <c r="AH19" i="15"/>
  <c r="AI18" i="15"/>
  <c r="AH18" i="15"/>
  <c r="AI17" i="15"/>
  <c r="AH17" i="15"/>
  <c r="AI16" i="15"/>
  <c r="AH16" i="15"/>
  <c r="AI15" i="15"/>
  <c r="AH15" i="15"/>
  <c r="AI14" i="15"/>
  <c r="AH14" i="15"/>
  <c r="AI13" i="15"/>
  <c r="AH13" i="15"/>
  <c r="AI12" i="15"/>
  <c r="AH12" i="15"/>
  <c r="AI11" i="15"/>
  <c r="AH11" i="15"/>
  <c r="AI10" i="15"/>
  <c r="AH10" i="15"/>
  <c r="AI9" i="15"/>
  <c r="AH9" i="15"/>
  <c r="AI8" i="15"/>
  <c r="AH8" i="15"/>
  <c r="AI7" i="15"/>
  <c r="AH7" i="15"/>
  <c r="AI6" i="15"/>
  <c r="AH6" i="15"/>
  <c r="AI5" i="15"/>
  <c r="AH5" i="15"/>
  <c r="AI19" i="14"/>
  <c r="AH19" i="14"/>
  <c r="AI18" i="14"/>
  <c r="AH18" i="14"/>
  <c r="AI17" i="14"/>
  <c r="AH17" i="14"/>
  <c r="AI16" i="14"/>
  <c r="AH16" i="14"/>
  <c r="AI15" i="14"/>
  <c r="AH15" i="14"/>
  <c r="AI14" i="14"/>
  <c r="AH14" i="14"/>
  <c r="AI13" i="14"/>
  <c r="AH13" i="14"/>
  <c r="AI12" i="14"/>
  <c r="AH12" i="14"/>
  <c r="AI11" i="14"/>
  <c r="AH11" i="14"/>
  <c r="AI10" i="14"/>
  <c r="AH10" i="14"/>
  <c r="AI9" i="14"/>
  <c r="AH9" i="14"/>
  <c r="AI8" i="14"/>
  <c r="AH8" i="14"/>
  <c r="AI7" i="14"/>
  <c r="AH7" i="14"/>
  <c r="AI6" i="14"/>
  <c r="AH6" i="14"/>
  <c r="AI5" i="14"/>
  <c r="AH5" i="14"/>
  <c r="AI19" i="13"/>
  <c r="AH19" i="13"/>
  <c r="AI18" i="13"/>
  <c r="AH18" i="13"/>
  <c r="AI17" i="13"/>
  <c r="AH17" i="13"/>
  <c r="AI16" i="13"/>
  <c r="AH16" i="13"/>
  <c r="AI15" i="13"/>
  <c r="AH15" i="13"/>
  <c r="AI14" i="13"/>
  <c r="AH14" i="13"/>
  <c r="AI13" i="13"/>
  <c r="AH13" i="13"/>
  <c r="AI12" i="13"/>
  <c r="AH12" i="13"/>
  <c r="AI11" i="13"/>
  <c r="AH11" i="13"/>
  <c r="AI10" i="13"/>
  <c r="AH10" i="13"/>
  <c r="AI9" i="13"/>
  <c r="AH9" i="13"/>
  <c r="AI8" i="13"/>
  <c r="AH8" i="13"/>
  <c r="AI7" i="13"/>
  <c r="AH7" i="13"/>
  <c r="AI6" i="13"/>
  <c r="AH6" i="13"/>
  <c r="AI5" i="13"/>
  <c r="AH5" i="13"/>
  <c r="AI19" i="12"/>
  <c r="AH19" i="12"/>
  <c r="AI18" i="12"/>
  <c r="AH18" i="12"/>
  <c r="AI17" i="12"/>
  <c r="AH17" i="12"/>
  <c r="AI16" i="12"/>
  <c r="AH16" i="12"/>
  <c r="AI15" i="12"/>
  <c r="AH15" i="12"/>
  <c r="AI14" i="12"/>
  <c r="AH14" i="12"/>
  <c r="AI13" i="12"/>
  <c r="AH13" i="12"/>
  <c r="AI12" i="12"/>
  <c r="AH12" i="12"/>
  <c r="AI11" i="12"/>
  <c r="AH11" i="12"/>
  <c r="AI10" i="12"/>
  <c r="AH10" i="12"/>
  <c r="AI9" i="12"/>
  <c r="AH9" i="12"/>
  <c r="AI8" i="12"/>
  <c r="AH8" i="12"/>
  <c r="AI7" i="12"/>
  <c r="AH7" i="12"/>
  <c r="AI6" i="12"/>
  <c r="AH6" i="12"/>
  <c r="AI5" i="12"/>
  <c r="AH5" i="12"/>
  <c r="AI19" i="11"/>
  <c r="AH19" i="11"/>
  <c r="AI18" i="11"/>
  <c r="AH18" i="11"/>
  <c r="AI17" i="11"/>
  <c r="AH17" i="11"/>
  <c r="AI16" i="11"/>
  <c r="AH16" i="11"/>
  <c r="AI15" i="11"/>
  <c r="AH15" i="11"/>
  <c r="AI14" i="11"/>
  <c r="AH14" i="11"/>
  <c r="AI13" i="11"/>
  <c r="AH13" i="11"/>
  <c r="AI12" i="11"/>
  <c r="AH12" i="11"/>
  <c r="AI11" i="11"/>
  <c r="AH11" i="11"/>
  <c r="AI10" i="11"/>
  <c r="AH10" i="11"/>
  <c r="AI9" i="11"/>
  <c r="AH9" i="11"/>
  <c r="AI8" i="11"/>
  <c r="AH8" i="11"/>
  <c r="AI7" i="11"/>
  <c r="AH7" i="11"/>
  <c r="AI6" i="11"/>
  <c r="AH6" i="11"/>
  <c r="AI5" i="11"/>
  <c r="AH5" i="11"/>
  <c r="AI19" i="10"/>
  <c r="AH19" i="10"/>
  <c r="AI18" i="10"/>
  <c r="AH18" i="10"/>
  <c r="AI17" i="10"/>
  <c r="AH17" i="10"/>
  <c r="AI16" i="10"/>
  <c r="AH16" i="10"/>
  <c r="AI15" i="10"/>
  <c r="AH15" i="10"/>
  <c r="AI14" i="10"/>
  <c r="AH14" i="10"/>
  <c r="AI13" i="10"/>
  <c r="AH13" i="10"/>
  <c r="AI12" i="10"/>
  <c r="AH12" i="10"/>
  <c r="AI11" i="10"/>
  <c r="AH11" i="10"/>
  <c r="AI10" i="10"/>
  <c r="AH10" i="10"/>
  <c r="AI9" i="10"/>
  <c r="AH9" i="10"/>
  <c r="AI8" i="10"/>
  <c r="AH8" i="10"/>
  <c r="AI7" i="10"/>
  <c r="AH7" i="10"/>
  <c r="AI6" i="10"/>
  <c r="AH6" i="10"/>
  <c r="AI5" i="10"/>
  <c r="AH5" i="10"/>
  <c r="AI19" i="9"/>
  <c r="AH19" i="9"/>
  <c r="AI18" i="9"/>
  <c r="AH18" i="9"/>
  <c r="AI17" i="9"/>
  <c r="AH17" i="9"/>
  <c r="AI16" i="9"/>
  <c r="AH16" i="9"/>
  <c r="AI15" i="9"/>
  <c r="AH15" i="9"/>
  <c r="AI14" i="9"/>
  <c r="AH14" i="9"/>
  <c r="AI13" i="9"/>
  <c r="AH13" i="9"/>
  <c r="AI12" i="9"/>
  <c r="AH12" i="9"/>
  <c r="AI11" i="9"/>
  <c r="AH11" i="9"/>
  <c r="AI10" i="9"/>
  <c r="AH10" i="9"/>
  <c r="AI9" i="9"/>
  <c r="AH9" i="9"/>
  <c r="AI8" i="9"/>
  <c r="AH8" i="9"/>
  <c r="AI7" i="9"/>
  <c r="AH7" i="9"/>
  <c r="AI6" i="9"/>
  <c r="AH6" i="9"/>
  <c r="AI5" i="9"/>
  <c r="AH5" i="9"/>
  <c r="AI19" i="8"/>
  <c r="AH19" i="8"/>
  <c r="AI18" i="8"/>
  <c r="AH18" i="8"/>
  <c r="AI17" i="8"/>
  <c r="AH17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I9" i="8"/>
  <c r="AH9" i="8"/>
  <c r="AI8" i="8"/>
  <c r="AH8" i="8"/>
  <c r="AI7" i="8"/>
  <c r="AH7" i="8"/>
  <c r="AI6" i="8"/>
  <c r="AH6" i="8"/>
  <c r="AI5" i="8"/>
  <c r="AH5" i="8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19" i="4"/>
  <c r="AH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AH5" i="3"/>
  <c r="AH6" i="3"/>
  <c r="AH7" i="3"/>
  <c r="AH8" i="3"/>
  <c r="AH9" i="3"/>
  <c r="AH10" i="3"/>
  <c r="AH11" i="3"/>
  <c r="AH18" i="3"/>
  <c r="AH19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I18" i="3"/>
  <c r="AI19" i="3"/>
  <c r="AI8" i="3"/>
  <c r="AI9" i="3"/>
  <c r="AI10" i="3"/>
  <c r="AI11" i="3"/>
  <c r="AI7" i="3"/>
  <c r="AI5" i="3"/>
  <c r="AI6" i="3"/>
  <c r="P11" i="2"/>
  <c r="P12" i="2" s="1"/>
  <c r="P13" i="2" s="1"/>
  <c r="O11" i="2"/>
  <c r="O12" i="2" s="1"/>
  <c r="O13" i="2" s="1"/>
  <c r="N11" i="2"/>
  <c r="N12" i="2" s="1"/>
  <c r="N13" i="2" s="1"/>
  <c r="M11" i="2"/>
  <c r="M12" i="2" s="1"/>
  <c r="M13" i="2" s="1"/>
  <c r="L11" i="2"/>
  <c r="L12" i="2" s="1"/>
  <c r="L13" i="2" s="1"/>
  <c r="K11" i="2"/>
  <c r="K12" i="2" s="1"/>
  <c r="K13" i="2" s="1"/>
  <c r="J11" i="2"/>
  <c r="J12" i="2" s="1"/>
  <c r="J13" i="2" s="1"/>
  <c r="I11" i="2"/>
  <c r="I12" i="2" s="1"/>
  <c r="I13" i="2" s="1"/>
  <c r="H11" i="2"/>
  <c r="H12" i="2" s="1"/>
  <c r="H13" i="2" s="1"/>
  <c r="G11" i="2"/>
  <c r="G12" i="2" s="1"/>
  <c r="G13" i="2" s="1"/>
  <c r="F11" i="2"/>
  <c r="F12" i="2" s="1"/>
  <c r="F13" i="2" s="1"/>
  <c r="E11" i="2"/>
  <c r="E12" i="2" s="1"/>
  <c r="E13" i="2" s="1"/>
  <c r="D11" i="2"/>
  <c r="D12" i="2" s="1"/>
  <c r="D13" i="2" s="1"/>
  <c r="C11" i="2"/>
  <c r="C12" i="2" s="1"/>
  <c r="C13" i="2" s="1"/>
  <c r="B11" i="2"/>
  <c r="B12" i="2" s="1"/>
  <c r="B13" i="2" s="1"/>
  <c r="AI9" i="16" l="1"/>
  <c r="AI10" i="16"/>
  <c r="AJ9" i="16"/>
  <c r="D7" i="16"/>
  <c r="E5" i="16"/>
  <c r="E7" i="16" s="1"/>
  <c r="AH3" i="16"/>
  <c r="AJ10" i="16" l="1"/>
  <c r="AJ11" i="16"/>
  <c r="AI11" i="16"/>
  <c r="F5" i="16"/>
  <c r="F7" i="16" s="1"/>
  <c r="D6" i="16"/>
  <c r="AJ12" i="16" l="1"/>
  <c r="AI12" i="16"/>
  <c r="G5" i="16"/>
  <c r="G7" i="16" s="1"/>
  <c r="E6" i="16"/>
  <c r="AI13" i="16" l="1"/>
  <c r="AJ13" i="16"/>
  <c r="H5" i="16"/>
  <c r="H7" i="16" s="1"/>
  <c r="F6" i="16"/>
  <c r="AJ14" i="16" l="1"/>
  <c r="AI14" i="16"/>
  <c r="I5" i="16"/>
  <c r="I7" i="16" s="1"/>
  <c r="G6" i="16"/>
  <c r="AJ15" i="16" l="1"/>
  <c r="AI15" i="16"/>
  <c r="J5" i="16"/>
  <c r="J7" i="16" s="1"/>
  <c r="H6" i="16"/>
  <c r="AI16" i="16" l="1"/>
  <c r="AJ16" i="16"/>
  <c r="K5" i="16"/>
  <c r="K7" i="16" s="1"/>
  <c r="I6" i="16"/>
  <c r="AJ17" i="16" l="1"/>
  <c r="AI17" i="16"/>
  <c r="L5" i="16"/>
  <c r="L7" i="16" s="1"/>
  <c r="J6" i="16"/>
  <c r="AJ18" i="16" l="1"/>
  <c r="AI18" i="16"/>
  <c r="M5" i="16"/>
  <c r="M7" i="16" s="1"/>
  <c r="K6" i="16"/>
  <c r="L6" i="16"/>
  <c r="AJ19" i="16" l="1"/>
  <c r="AI19" i="16"/>
  <c r="N5" i="16"/>
  <c r="N7" i="16" s="1"/>
  <c r="M6" i="16"/>
  <c r="AJ20" i="16" l="1"/>
  <c r="AI20" i="16"/>
  <c r="O5" i="16"/>
  <c r="O7" i="16" s="1"/>
  <c r="N6" i="16"/>
  <c r="AI21" i="16" l="1"/>
  <c r="AJ21" i="16"/>
  <c r="P5" i="16"/>
  <c r="P7" i="16" s="1"/>
  <c r="O6" i="16"/>
  <c r="AJ22" i="16" l="1"/>
  <c r="AI22" i="16"/>
  <c r="Q5" i="16"/>
  <c r="Q7" i="16" s="1"/>
  <c r="AI8" i="16"/>
  <c r="AJ8" i="16"/>
  <c r="P6" i="16"/>
  <c r="R5" i="16" l="1"/>
  <c r="R7" i="16" s="1"/>
  <c r="Q6" i="16"/>
  <c r="S5" i="16" l="1"/>
  <c r="S7" i="16" s="1"/>
  <c r="R6" i="16"/>
  <c r="T5" i="16" l="1"/>
  <c r="T7" i="16" s="1"/>
  <c r="S6" i="16"/>
  <c r="U5" i="16" l="1"/>
  <c r="U7" i="16" s="1"/>
  <c r="T6" i="16"/>
  <c r="V5" i="16" l="1"/>
  <c r="V7" i="16" s="1"/>
  <c r="U6" i="16"/>
  <c r="W5" i="16" l="1"/>
  <c r="W7" i="16" s="1"/>
  <c r="V6" i="16"/>
  <c r="X5" i="16" l="1"/>
  <c r="X7" i="16" s="1"/>
  <c r="W6" i="16"/>
  <c r="Y5" i="16" l="1"/>
  <c r="Y7" i="16" s="1"/>
  <c r="X6" i="16"/>
  <c r="Z5" i="16" l="1"/>
  <c r="Z7" i="16" s="1"/>
  <c r="Y6" i="16"/>
  <c r="AA5" i="16" l="1"/>
  <c r="AA7" i="16" s="1"/>
  <c r="Z6" i="16"/>
  <c r="AB5" i="16" l="1"/>
  <c r="AB7" i="16" s="1"/>
  <c r="AA6" i="16"/>
  <c r="AC5" i="16" l="1"/>
  <c r="AC7" i="16" s="1"/>
  <c r="AB6" i="16"/>
  <c r="AD5" i="16" l="1"/>
  <c r="AD7" i="16" s="1"/>
  <c r="AC6" i="16"/>
  <c r="AE5" i="16" l="1"/>
  <c r="AE7" i="16" s="1"/>
  <c r="AF5" i="16"/>
  <c r="AF7" i="16" s="1"/>
  <c r="AD6" i="16"/>
  <c r="AG5" i="16" l="1"/>
  <c r="AG7" i="16" s="1"/>
  <c r="AE6" i="16"/>
  <c r="AH5" i="16" l="1"/>
  <c r="AH7" i="16" s="1"/>
  <c r="AF6" i="16"/>
  <c r="AG6" i="16" l="1"/>
  <c r="AH6" i="16" l="1"/>
</calcChain>
</file>

<file path=xl/sharedStrings.xml><?xml version="1.0" encoding="utf-8"?>
<sst xmlns="http://schemas.openxmlformats.org/spreadsheetml/2006/main" count="5518" uniqueCount="73">
  <si>
    <t>STUDENTS REPORT CARD</t>
  </si>
  <si>
    <t>SR.NO</t>
  </si>
  <si>
    <t>SUBJECT/NAME</t>
  </si>
  <si>
    <t>RAYAN</t>
  </si>
  <si>
    <t xml:space="preserve">ROCKEY 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</si>
  <si>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</si>
  <si>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</si>
  <si>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</si>
  <si>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</si>
  <si>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</si>
  <si>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</si>
  <si>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</si>
  <si>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</si>
  <si>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</si>
  <si>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</si>
  <si>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</si>
  <si>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</si>
  <si>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</si>
  <si>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</si>
  <si>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SCIENCE</t>
  </si>
  <si>
    <t>GUJRATI</t>
  </si>
  <si>
    <t>MATHS</t>
  </si>
  <si>
    <t>HINDI</t>
  </si>
  <si>
    <t>SOCIAL SCIENCE</t>
  </si>
  <si>
    <t>COMPUTER</t>
  </si>
  <si>
    <t>TOTAL/700</t>
  </si>
  <si>
    <t>PERSENTAGE</t>
  </si>
  <si>
    <t>GRADE</t>
  </si>
  <si>
    <t>ROLL.NO</t>
  </si>
  <si>
    <t>NAME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</si>
  <si>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</si>
  <si>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</si>
  <si>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</si>
  <si>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</si>
  <si>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</si>
  <si>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</si>
  <si>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</si>
  <si>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</si>
  <si>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</si>
  <si>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PRESENT</t>
  </si>
  <si>
    <t>ABSENT</t>
  </si>
  <si>
    <t xml:space="preserve">    PRESENT SHEET 
SHRI SENTERIS SCHOOL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</si>
  <si>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</si>
  <si>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</si>
  <si>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</si>
  <si>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</si>
  <si>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</si>
  <si>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</si>
  <si>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</si>
  <si>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</si>
  <si>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</si>
  <si>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</si>
  <si>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</si>
  <si>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</si>
  <si>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</t>
  </si>
  <si>
    <t>AUG</t>
  </si>
  <si>
    <t>SEP</t>
  </si>
  <si>
    <t>OCT</t>
  </si>
  <si>
    <t>NOV</t>
  </si>
  <si>
    <t>DEC</t>
  </si>
  <si>
    <t>MONTH</t>
  </si>
  <si>
    <t>DAYS</t>
  </si>
  <si>
    <t>FIRST DAY</t>
  </si>
  <si>
    <t>PRESENT SHEET</t>
  </si>
  <si>
    <t>NAME OF THE SCHOOL :-</t>
  </si>
  <si>
    <t>SHRI SENTERIS SCHOOL</t>
  </si>
  <si>
    <t>LAST DAY</t>
  </si>
  <si>
    <t>DATE</t>
  </si>
  <si>
    <t>JAN</t>
  </si>
  <si>
    <t>MAR</t>
  </si>
  <si>
    <t>APR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</si>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</sst>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B1mmm/yy"/>
    <numFmt numFmtId="168" formatCode="mmm/yyyy"/>
    <numFmt numFmtId="171" formatCode="dd"/>
    <numFmt numFmtId="173" formatCode="mm"/>
  </numFmts>
  <fonts count="25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Bahnschrift SemiBold"/>
      <family val="2"/>
    </font>
    <font>
      <sz val="11"/>
      <name val="Calibri"/>
      <family val="2"/>
      <scheme val="minor"/>
    </font>
    <font>
      <sz val="11"/>
      <name val="Bahnschrift SemiBol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Bahnschrift SemiBold"/>
      <family val="2"/>
      <charset val="1"/>
    </font>
    <font>
      <b/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b/>
      <sz val="18"/>
      <name val="Bahnschrift SemiBold"/>
      <family val="2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Arial Black"/>
      <family val="2"/>
    </font>
    <font>
      <b/>
      <sz val="11"/>
      <color rgb="FFFF0000"/>
      <name val="Bookman Old Style"/>
      <family val="1"/>
    </font>
    <font>
      <b/>
      <sz val="11"/>
      <color rgb="FF7030A0"/>
      <name val="Bookman Old Style"/>
      <family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3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5" fillId="3" borderId="5" xfId="0" applyFont="1" applyFill="1" applyBorder="1"/>
    <xf numFmtId="0" fontId="3" fillId="3" borderId="14" xfId="0" applyFont="1" applyFill="1" applyBorder="1"/>
    <xf numFmtId="0" fontId="5" fillId="3" borderId="8" xfId="0" applyFont="1" applyFill="1" applyBorder="1"/>
    <xf numFmtId="0" fontId="3" fillId="3" borderId="15" xfId="0" applyFont="1" applyFill="1" applyBorder="1"/>
    <xf numFmtId="0" fontId="5" fillId="3" borderId="16" xfId="0" applyFont="1" applyFill="1" applyBorder="1"/>
    <xf numFmtId="0" fontId="3" fillId="3" borderId="17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7" fillId="0" borderId="0" xfId="0" applyFont="1"/>
    <xf numFmtId="0" fontId="11" fillId="3" borderId="19" xfId="0" applyFont="1" applyFill="1" applyBorder="1"/>
    <xf numFmtId="0" fontId="0" fillId="8" borderId="0" xfId="0" applyFill="1"/>
    <xf numFmtId="0" fontId="0" fillId="5" borderId="0" xfId="0" applyFill="1"/>
    <xf numFmtId="0" fontId="0" fillId="4" borderId="0" xfId="0" applyFill="1"/>
    <xf numFmtId="0" fontId="8" fillId="9" borderId="0" xfId="0" applyFont="1" applyFill="1" applyAlignment="1">
      <alignment wrapText="1"/>
    </xf>
    <xf numFmtId="0" fontId="8" fillId="8" borderId="0" xfId="0" applyFont="1" applyFill="1"/>
    <xf numFmtId="0" fontId="9" fillId="8" borderId="0" xfId="0" applyFont="1" applyFill="1"/>
    <xf numFmtId="0" fontId="8" fillId="11" borderId="0" xfId="0" applyFont="1" applyFill="1"/>
    <xf numFmtId="0" fontId="15" fillId="10" borderId="11" xfId="0" applyFont="1" applyFill="1" applyBorder="1" applyAlignment="1">
      <alignment textRotation="90"/>
    </xf>
    <xf numFmtId="0" fontId="15" fillId="10" borderId="0" xfId="0" applyFont="1" applyFill="1"/>
    <xf numFmtId="0" fontId="11" fillId="3" borderId="20" xfId="0" applyFont="1" applyFill="1" applyBorder="1"/>
    <xf numFmtId="0" fontId="16" fillId="12" borderId="11" xfId="0" applyFont="1" applyFill="1" applyBorder="1"/>
    <xf numFmtId="0" fontId="15" fillId="10" borderId="10" xfId="0" applyFont="1" applyFill="1" applyBorder="1" applyAlignment="1">
      <alignment textRotation="90"/>
    </xf>
    <xf numFmtId="0" fontId="8" fillId="5" borderId="11" xfId="0" applyFont="1" applyFill="1" applyBorder="1"/>
    <xf numFmtId="0" fontId="10" fillId="5" borderId="11" xfId="0" applyFont="1" applyFill="1" applyBorder="1"/>
    <xf numFmtId="0" fontId="17" fillId="0" borderId="8" xfId="0" applyFont="1" applyBorder="1"/>
    <xf numFmtId="0" fontId="18" fillId="6" borderId="8" xfId="0" applyFont="1" applyFill="1" applyBorder="1"/>
    <xf numFmtId="0" fontId="18" fillId="0" borderId="8" xfId="0" applyFont="1" applyBorder="1"/>
    <xf numFmtId="0" fontId="17" fillId="6" borderId="8" xfId="0" applyFont="1" applyFill="1" applyBorder="1"/>
    <xf numFmtId="0" fontId="17" fillId="0" borderId="11" xfId="0" applyFont="1" applyBorder="1"/>
    <xf numFmtId="0" fontId="18" fillId="6" borderId="11" xfId="0" applyFont="1" applyFill="1" applyBorder="1"/>
    <xf numFmtId="0" fontId="17" fillId="6" borderId="11" xfId="0" applyFont="1" applyFill="1" applyBorder="1"/>
    <xf numFmtId="0" fontId="18" fillId="0" borderId="11" xfId="0" applyFont="1" applyBorder="1"/>
    <xf numFmtId="0" fontId="19" fillId="0" borderId="0" xfId="0" applyFont="1"/>
    <xf numFmtId="0" fontId="17" fillId="13" borderId="8" xfId="0" applyFont="1" applyFill="1" applyBorder="1"/>
    <xf numFmtId="0" fontId="18" fillId="13" borderId="8" xfId="0" applyFont="1" applyFill="1" applyBorder="1"/>
    <xf numFmtId="0" fontId="18" fillId="5" borderId="8" xfId="0" applyFont="1" applyFill="1" applyBorder="1"/>
    <xf numFmtId="0" fontId="17" fillId="5" borderId="8" xfId="0" applyFont="1" applyFill="1" applyBorder="1"/>
    <xf numFmtId="0" fontId="18" fillId="13" borderId="11" xfId="0" applyFont="1" applyFill="1" applyBorder="1"/>
    <xf numFmtId="0" fontId="17" fillId="13" borderId="1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/>
    </xf>
    <xf numFmtId="0" fontId="20" fillId="14" borderId="21" xfId="0" applyFont="1" applyFill="1" applyBorder="1" applyAlignment="1">
      <alignment horizontal="center"/>
    </xf>
    <xf numFmtId="0" fontId="20" fillId="14" borderId="2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20" fillId="14" borderId="23" xfId="0" applyFont="1" applyFill="1" applyBorder="1" applyAlignment="1">
      <alignment horizontal="center" wrapText="1"/>
    </xf>
    <xf numFmtId="0" fontId="20" fillId="14" borderId="24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0" fillId="14" borderId="24" xfId="0" applyFont="1" applyFill="1" applyBorder="1" applyAlignment="1">
      <alignment horizontal="center" wrapText="1"/>
    </xf>
    <xf numFmtId="0" fontId="20" fillId="14" borderId="1" xfId="0" applyFont="1" applyFill="1" applyBorder="1" applyAlignment="1">
      <alignment horizontal="center" wrapText="1"/>
    </xf>
    <xf numFmtId="0" fontId="20" fillId="14" borderId="7" xfId="0" applyFont="1" applyFill="1" applyBorder="1" applyAlignment="1">
      <alignment horizontal="center" wrapText="1"/>
    </xf>
    <xf numFmtId="0" fontId="21" fillId="6" borderId="11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168" fontId="21" fillId="15" borderId="11" xfId="0" applyNumberFormat="1" applyFont="1" applyFill="1" applyBorder="1" applyAlignment="1">
      <alignment horizontal="center"/>
    </xf>
    <xf numFmtId="171" fontId="21" fillId="15" borderId="11" xfId="0" applyNumberFormat="1" applyFont="1" applyFill="1" applyBorder="1" applyAlignment="1">
      <alignment horizontal="center"/>
    </xf>
    <xf numFmtId="15" fontId="21" fillId="15" borderId="11" xfId="0" applyNumberFormat="1" applyFont="1" applyFill="1" applyBorder="1" applyAlignment="1">
      <alignment horizontal="center"/>
    </xf>
    <xf numFmtId="0" fontId="22" fillId="7" borderId="11" xfId="0" applyFont="1" applyFill="1" applyBorder="1" applyAlignment="1"/>
    <xf numFmtId="0" fontId="22" fillId="7" borderId="25" xfId="0" applyFont="1" applyFill="1" applyBorder="1" applyAlignment="1">
      <alignment horizontal="center"/>
    </xf>
    <xf numFmtId="0" fontId="22" fillId="7" borderId="26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center"/>
    </xf>
    <xf numFmtId="173" fontId="14" fillId="5" borderId="0" xfId="0" applyNumberFormat="1" applyFont="1" applyFill="1" applyAlignment="1">
      <alignment horizontal="center"/>
    </xf>
    <xf numFmtId="171" fontId="0" fillId="0" borderId="0" xfId="0" applyNumberFormat="1"/>
    <xf numFmtId="171" fontId="8" fillId="8" borderId="0" xfId="0" applyNumberFormat="1" applyFont="1" applyFill="1"/>
    <xf numFmtId="0" fontId="23" fillId="10" borderId="11" xfId="0" applyFont="1" applyFill="1" applyBorder="1" applyAlignment="1">
      <alignment textRotation="90"/>
    </xf>
    <xf numFmtId="0" fontId="23" fillId="10" borderId="10" xfId="0" applyFont="1" applyFill="1" applyBorder="1" applyAlignment="1">
      <alignment textRotation="90"/>
    </xf>
    <xf numFmtId="0" fontId="15" fillId="10" borderId="27" xfId="0" applyFont="1" applyFill="1" applyBorder="1" applyAlignment="1">
      <alignment textRotation="90"/>
    </xf>
    <xf numFmtId="0" fontId="15" fillId="10" borderId="6" xfId="0" applyFont="1" applyFill="1" applyBorder="1" applyAlignment="1">
      <alignment textRotation="90"/>
    </xf>
    <xf numFmtId="0" fontId="23" fillId="10" borderId="7" xfId="0" applyNumberFormat="1" applyFont="1" applyFill="1" applyBorder="1" applyAlignment="1">
      <alignment textRotation="90"/>
    </xf>
    <xf numFmtId="171" fontId="8" fillId="11" borderId="0" xfId="0" applyNumberFormat="1" applyFont="1" applyFill="1"/>
    <xf numFmtId="0" fontId="24" fillId="3" borderId="9" xfId="0" applyFont="1" applyFill="1" applyBorder="1"/>
    <xf numFmtId="0" fontId="24" fillId="3" borderId="12" xfId="0" applyFont="1" applyFill="1" applyBorder="1"/>
    <xf numFmtId="0" fontId="10" fillId="5" borderId="25" xfId="0" applyFont="1" applyFill="1" applyBorder="1"/>
    <xf numFmtId="0" fontId="15" fillId="10" borderId="28" xfId="0" applyFont="1" applyFill="1" applyBorder="1" applyAlignment="1">
      <alignment textRotation="90"/>
    </xf>
    <xf numFmtId="0" fontId="11" fillId="3" borderId="29" xfId="0" applyFont="1" applyFill="1" applyBorder="1"/>
    <xf numFmtId="0" fontId="11" fillId="3" borderId="3" xfId="0" applyFont="1" applyFill="1" applyBorder="1"/>
  </cellXfs>
  <cellStyles count="1">
    <cellStyle name="Normal" xfId="0" builtinId="0"/>
  </cellStyles>
  <dxfs count="74">
    <dxf>
      <font>
        <b/>
        <i val="0"/>
        <color rgb="FF7030A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9933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"/>
  <sheetViews>
    <sheetView workbookViewId="0">
      <selection activeCell="B3" sqref="B3:P3"/>
    </sheetView>
  </sheetViews>
  <sheetFormatPr defaultColWidth="9" defaultRowHeight="14.4" x14ac:dyDescent="0.3"/>
  <cols>
    <col min="1" max="1" width="13.77734375" customWidth="1"/>
  </cols>
  <sheetData>
    <row r="1" spans="1:16" ht="34.200000000000003" customHeight="1" x14ac:dyDescent="0.55000000000000004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3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6" ht="28.2" x14ac:dyDescent="0.3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8" t="s">
        <v>17</v>
      </c>
    </row>
    <row r="4" spans="1:16" x14ac:dyDescent="0.3">
      <c r="A4" s="5" t="s">
        <v>18</v>
      </c>
      <c r="B4" s="6">
        <v>86</v>
      </c>
      <c r="C4" s="7">
        <v>73</v>
      </c>
      <c r="D4" s="7">
        <v>66</v>
      </c>
      <c r="E4" s="7">
        <v>60</v>
      </c>
      <c r="F4" s="7">
        <v>66</v>
      </c>
      <c r="G4" s="7">
        <v>68</v>
      </c>
      <c r="H4" s="7">
        <v>78</v>
      </c>
      <c r="I4" s="7">
        <v>71</v>
      </c>
      <c r="J4" s="7">
        <v>38</v>
      </c>
      <c r="K4" s="7">
        <v>61</v>
      </c>
      <c r="L4" s="7">
        <v>66</v>
      </c>
      <c r="M4" s="7">
        <v>71</v>
      </c>
      <c r="N4" s="7">
        <v>86</v>
      </c>
      <c r="O4" s="7">
        <v>50</v>
      </c>
      <c r="P4" s="7">
        <v>87</v>
      </c>
    </row>
    <row r="5" spans="1:16" x14ac:dyDescent="0.3">
      <c r="A5" s="8" t="s">
        <v>19</v>
      </c>
      <c r="B5" s="9">
        <v>90</v>
      </c>
      <c r="C5" s="10">
        <v>70</v>
      </c>
      <c r="D5" s="10">
        <v>72</v>
      </c>
      <c r="E5" s="10">
        <v>68</v>
      </c>
      <c r="F5" s="10">
        <v>69</v>
      </c>
      <c r="G5" s="10">
        <v>68</v>
      </c>
      <c r="H5" s="10">
        <v>64</v>
      </c>
      <c r="I5" s="10">
        <v>59</v>
      </c>
      <c r="J5" s="10">
        <v>54</v>
      </c>
      <c r="K5" s="10">
        <v>62</v>
      </c>
      <c r="L5" s="10">
        <v>66</v>
      </c>
      <c r="M5" s="10">
        <v>75</v>
      </c>
      <c r="N5" s="10">
        <v>90</v>
      </c>
      <c r="O5" s="10">
        <v>62</v>
      </c>
      <c r="P5" s="10">
        <v>80</v>
      </c>
    </row>
    <row r="6" spans="1:16" x14ac:dyDescent="0.3">
      <c r="A6" s="8" t="s">
        <v>20</v>
      </c>
      <c r="B6" s="9">
        <v>77</v>
      </c>
      <c r="C6" s="10">
        <v>73</v>
      </c>
      <c r="D6" s="10">
        <v>79</v>
      </c>
      <c r="E6" s="10">
        <v>67</v>
      </c>
      <c r="F6" s="10">
        <v>71</v>
      </c>
      <c r="G6" s="10">
        <v>70</v>
      </c>
      <c r="H6" s="10">
        <v>66</v>
      </c>
      <c r="I6" s="10">
        <v>55</v>
      </c>
      <c r="J6" s="10">
        <v>69</v>
      </c>
      <c r="K6" s="10">
        <v>65</v>
      </c>
      <c r="L6" s="10">
        <v>70</v>
      </c>
      <c r="M6" s="10">
        <v>72</v>
      </c>
      <c r="N6" s="10">
        <v>60</v>
      </c>
      <c r="O6" s="10">
        <v>69</v>
      </c>
      <c r="P6" s="10">
        <v>78</v>
      </c>
    </row>
    <row r="7" spans="1:16" x14ac:dyDescent="0.3">
      <c r="A7" s="8" t="s">
        <v>21</v>
      </c>
      <c r="B7" s="9">
        <v>75</v>
      </c>
      <c r="C7" s="10">
        <v>79</v>
      </c>
      <c r="D7" s="10">
        <v>69</v>
      </c>
      <c r="E7" s="10">
        <v>73</v>
      </c>
      <c r="F7" s="10">
        <v>70</v>
      </c>
      <c r="G7" s="10">
        <v>79</v>
      </c>
      <c r="H7" s="10">
        <v>68</v>
      </c>
      <c r="I7" s="10">
        <v>69</v>
      </c>
      <c r="J7" s="10">
        <v>48</v>
      </c>
      <c r="K7" s="10">
        <v>60</v>
      </c>
      <c r="L7" s="10">
        <v>75</v>
      </c>
      <c r="M7" s="10">
        <v>68</v>
      </c>
      <c r="N7" s="10">
        <v>62</v>
      </c>
      <c r="O7" s="10">
        <v>76</v>
      </c>
      <c r="P7" s="10">
        <v>76</v>
      </c>
    </row>
    <row r="8" spans="1:16" x14ac:dyDescent="0.3">
      <c r="A8" s="8" t="s">
        <v>22</v>
      </c>
      <c r="B8" s="9">
        <v>71</v>
      </c>
      <c r="C8" s="10">
        <v>70</v>
      </c>
      <c r="D8" s="10">
        <v>70</v>
      </c>
      <c r="E8" s="10">
        <v>70</v>
      </c>
      <c r="F8" s="10">
        <v>78</v>
      </c>
      <c r="G8" s="10">
        <v>71</v>
      </c>
      <c r="H8" s="10">
        <v>78</v>
      </c>
      <c r="I8" s="10">
        <v>72</v>
      </c>
      <c r="J8" s="10">
        <v>60</v>
      </c>
      <c r="K8" s="10">
        <v>70</v>
      </c>
      <c r="L8" s="10">
        <v>71</v>
      </c>
      <c r="M8" s="10">
        <v>69</v>
      </c>
      <c r="N8" s="10">
        <v>72</v>
      </c>
      <c r="O8" s="10">
        <v>74</v>
      </c>
      <c r="P8" s="10">
        <v>74</v>
      </c>
    </row>
    <row r="9" spans="1:16" x14ac:dyDescent="0.3">
      <c r="A9" s="8" t="s">
        <v>23</v>
      </c>
      <c r="B9" s="9">
        <v>88</v>
      </c>
      <c r="C9" s="10">
        <v>78</v>
      </c>
      <c r="D9" s="10">
        <v>71</v>
      </c>
      <c r="E9" s="10">
        <v>70</v>
      </c>
      <c r="F9" s="10">
        <v>79</v>
      </c>
      <c r="G9" s="10">
        <v>72</v>
      </c>
      <c r="H9" s="10">
        <v>55</v>
      </c>
      <c r="I9" s="10">
        <v>75</v>
      </c>
      <c r="J9" s="10">
        <v>50</v>
      </c>
      <c r="K9" s="10">
        <v>68</v>
      </c>
      <c r="L9" s="10">
        <v>69</v>
      </c>
      <c r="M9" s="10">
        <v>60</v>
      </c>
      <c r="N9" s="10">
        <v>78</v>
      </c>
      <c r="O9" s="10">
        <v>79</v>
      </c>
      <c r="P9" s="10">
        <v>85</v>
      </c>
    </row>
    <row r="10" spans="1:16" x14ac:dyDescent="0.3">
      <c r="A10" s="11" t="s">
        <v>24</v>
      </c>
      <c r="B10" s="9">
        <v>90</v>
      </c>
      <c r="C10" s="10">
        <v>55</v>
      </c>
      <c r="D10" s="10">
        <v>66</v>
      </c>
      <c r="E10" s="10">
        <v>71</v>
      </c>
      <c r="F10" s="10">
        <v>78</v>
      </c>
      <c r="G10" s="10">
        <v>65</v>
      </c>
      <c r="H10" s="10">
        <v>72</v>
      </c>
      <c r="I10" s="10">
        <v>79</v>
      </c>
      <c r="J10" s="10">
        <v>51</v>
      </c>
      <c r="K10" s="10">
        <v>67</v>
      </c>
      <c r="L10" s="10">
        <v>73</v>
      </c>
      <c r="M10" s="10">
        <v>68</v>
      </c>
      <c r="N10" s="10">
        <v>85</v>
      </c>
      <c r="O10" s="10">
        <v>88</v>
      </c>
      <c r="P10" s="10">
        <v>65</v>
      </c>
    </row>
    <row r="11" spans="1:16" x14ac:dyDescent="0.3">
      <c r="A11" s="12" t="s">
        <v>25</v>
      </c>
      <c r="B11" s="13">
        <f t="shared" ref="B11:P11" si="0">SUM(B4:B10)</f>
        <v>577</v>
      </c>
      <c r="C11" s="13">
        <f t="shared" si="0"/>
        <v>498</v>
      </c>
      <c r="D11" s="13">
        <f t="shared" si="0"/>
        <v>493</v>
      </c>
      <c r="E11" s="13">
        <f t="shared" si="0"/>
        <v>479</v>
      </c>
      <c r="F11" s="13">
        <f t="shared" si="0"/>
        <v>511</v>
      </c>
      <c r="G11" s="13">
        <f t="shared" si="0"/>
        <v>493</v>
      </c>
      <c r="H11" s="13">
        <f t="shared" si="0"/>
        <v>481</v>
      </c>
      <c r="I11" s="13">
        <f t="shared" si="0"/>
        <v>480</v>
      </c>
      <c r="J11" s="13">
        <f t="shared" si="0"/>
        <v>370</v>
      </c>
      <c r="K11" s="13">
        <f t="shared" si="0"/>
        <v>453</v>
      </c>
      <c r="L11" s="13">
        <f t="shared" si="0"/>
        <v>490</v>
      </c>
      <c r="M11" s="13">
        <f t="shared" si="0"/>
        <v>483</v>
      </c>
      <c r="N11" s="13">
        <f t="shared" si="0"/>
        <v>533</v>
      </c>
      <c r="O11" s="13">
        <f t="shared" si="0"/>
        <v>498</v>
      </c>
      <c r="P11" s="19">
        <f t="shared" si="0"/>
        <v>545</v>
      </c>
    </row>
    <row r="12" spans="1:16" x14ac:dyDescent="0.3">
      <c r="A12" s="14" t="s">
        <v>26</v>
      </c>
      <c r="B12" s="15">
        <f>B11/7</f>
        <v>82.428571428571431</v>
      </c>
      <c r="C12" s="15">
        <f t="shared" ref="C12:P12" si="1">C11/7</f>
        <v>71.142857142857139</v>
      </c>
      <c r="D12" s="15">
        <f t="shared" si="1"/>
        <v>70.428571428571431</v>
      </c>
      <c r="E12" s="15">
        <f t="shared" si="1"/>
        <v>68.428571428571431</v>
      </c>
      <c r="F12" s="15">
        <f t="shared" si="1"/>
        <v>73</v>
      </c>
      <c r="G12" s="15">
        <f t="shared" si="1"/>
        <v>70.428571428571431</v>
      </c>
      <c r="H12" s="15">
        <f t="shared" si="1"/>
        <v>68.714285714285708</v>
      </c>
      <c r="I12" s="15">
        <f t="shared" si="1"/>
        <v>68.571428571428569</v>
      </c>
      <c r="J12" s="15">
        <f t="shared" si="1"/>
        <v>52.857142857142854</v>
      </c>
      <c r="K12" s="15">
        <f t="shared" si="1"/>
        <v>64.714285714285708</v>
      </c>
      <c r="L12" s="15">
        <f t="shared" si="1"/>
        <v>70</v>
      </c>
      <c r="M12" s="15">
        <f t="shared" si="1"/>
        <v>69</v>
      </c>
      <c r="N12" s="15">
        <f t="shared" si="1"/>
        <v>76.142857142857139</v>
      </c>
      <c r="O12" s="15">
        <f t="shared" si="1"/>
        <v>71.142857142857139</v>
      </c>
      <c r="P12" s="15">
        <f t="shared" si="1"/>
        <v>77.857142857142861</v>
      </c>
    </row>
    <row r="13" spans="1:16" x14ac:dyDescent="0.3">
      <c r="A13" s="16" t="s">
        <v>27</v>
      </c>
      <c r="B13" s="17" t="str">
        <f>_xlfn.IFS(B12&gt;=90,"A+",B12&gt;=80,"A",B12&gt;=75,"B+",B12&gt;=70,"B",B12&gt;=60,"C",B12&lt;60,"D",B12&lt;33,"FAIL")</f>
        <v>A</v>
      </c>
      <c r="C13" s="17" t="str">
        <f t="shared" ref="C13:P13" si="2">_xlfn.IFS(C12&gt;=90,"A+",C12&gt;=80,"A",C12&gt;=75,"B+",C12&gt;=70,"B",C12&gt;=60,"C",C12&lt;60,"D",C12&lt;33,"FAIL")</f>
        <v>B</v>
      </c>
      <c r="D13" s="17" t="str">
        <f t="shared" si="2"/>
        <v>B</v>
      </c>
      <c r="E13" s="17" t="str">
        <f t="shared" si="2"/>
        <v>C</v>
      </c>
      <c r="F13" s="17" t="str">
        <f t="shared" si="2"/>
        <v>B</v>
      </c>
      <c r="G13" s="17" t="str">
        <f t="shared" si="2"/>
        <v>B</v>
      </c>
      <c r="H13" s="17" t="str">
        <f t="shared" si="2"/>
        <v>C</v>
      </c>
      <c r="I13" s="17" t="str">
        <f t="shared" si="2"/>
        <v>C</v>
      </c>
      <c r="J13" s="17" t="str">
        <f t="shared" si="2"/>
        <v>D</v>
      </c>
      <c r="K13" s="17" t="str">
        <f t="shared" si="2"/>
        <v>C</v>
      </c>
      <c r="L13" s="17" t="str">
        <f t="shared" si="2"/>
        <v>B</v>
      </c>
      <c r="M13" s="17" t="str">
        <f t="shared" si="2"/>
        <v>C</v>
      </c>
      <c r="N13" s="17" t="str">
        <f t="shared" si="2"/>
        <v>B+</v>
      </c>
      <c r="O13" s="17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C687-FE2C-463B-8024-318FC80392F5}">
  <sheetPr codeName="Sheet11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7"/>
      <c r="F5" s="38" t="s">
        <v>30</v>
      </c>
      <c r="G5" s="38" t="s">
        <v>38</v>
      </c>
      <c r="H5" s="38" t="s">
        <v>30</v>
      </c>
      <c r="I5" s="38" t="s">
        <v>30</v>
      </c>
      <c r="J5" s="40" t="s">
        <v>38</v>
      </c>
      <c r="K5" s="38" t="s">
        <v>30</v>
      </c>
      <c r="L5" s="47"/>
      <c r="M5" s="40" t="s">
        <v>38</v>
      </c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38</v>
      </c>
      <c r="S5" s="47"/>
      <c r="T5" s="40" t="s">
        <v>38</v>
      </c>
      <c r="U5" s="38" t="s">
        <v>30</v>
      </c>
      <c r="V5" s="38" t="s">
        <v>30</v>
      </c>
      <c r="W5" s="38" t="s">
        <v>30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40" t="s">
        <v>38</v>
      </c>
      <c r="AF5" s="38" t="s">
        <v>30</v>
      </c>
      <c r="AG5" s="38"/>
      <c r="AH5" s="33">
        <f t="shared" ref="AH5" si="0">COUNTIF(C5:AG5, "P")</f>
        <v>20</v>
      </c>
      <c r="AI5" s="33">
        <f>COUNTIF(C5:AG5, "A")</f>
        <v>6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50"/>
      <c r="F6" s="43" t="s">
        <v>38</v>
      </c>
      <c r="G6" s="42" t="s">
        <v>30</v>
      </c>
      <c r="H6" s="42" t="s">
        <v>30</v>
      </c>
      <c r="I6" s="42" t="s">
        <v>30</v>
      </c>
      <c r="J6" s="42" t="s">
        <v>30</v>
      </c>
      <c r="K6" s="43" t="s">
        <v>38</v>
      </c>
      <c r="L6" s="51"/>
      <c r="M6" s="43" t="s">
        <v>38</v>
      </c>
      <c r="N6" s="42" t="s">
        <v>30</v>
      </c>
      <c r="O6" s="38" t="s">
        <v>30</v>
      </c>
      <c r="P6" s="38" t="s">
        <v>30</v>
      </c>
      <c r="Q6" s="43" t="s">
        <v>38</v>
      </c>
      <c r="R6" s="42" t="s">
        <v>30</v>
      </c>
      <c r="S6" s="50"/>
      <c r="T6" s="42" t="s">
        <v>30</v>
      </c>
      <c r="U6" s="42" t="s">
        <v>30</v>
      </c>
      <c r="V6" s="42" t="s">
        <v>30</v>
      </c>
      <c r="W6" s="38" t="s">
        <v>30</v>
      </c>
      <c r="X6" s="40" t="s">
        <v>38</v>
      </c>
      <c r="Y6" s="38" t="s">
        <v>30</v>
      </c>
      <c r="Z6" s="50"/>
      <c r="AA6" s="42" t="s">
        <v>30</v>
      </c>
      <c r="AB6" s="43" t="s">
        <v>38</v>
      </c>
      <c r="AC6" s="42" t="s">
        <v>30</v>
      </c>
      <c r="AD6" s="38" t="s">
        <v>30</v>
      </c>
      <c r="AE6" s="38" t="s">
        <v>30</v>
      </c>
      <c r="AF6" s="38" t="s">
        <v>30</v>
      </c>
      <c r="AG6" s="42"/>
      <c r="AH6" s="33">
        <f t="shared" ref="AH6" si="1">COUNTIF(C6:AG6,"P")</f>
        <v>20</v>
      </c>
      <c r="AI6" s="33">
        <f>COUNTIF(C6:AG6, "A")</f>
        <v>6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50"/>
      <c r="F7" s="42" t="s">
        <v>30</v>
      </c>
      <c r="G7" s="42" t="s">
        <v>30</v>
      </c>
      <c r="H7" s="42" t="s">
        <v>30</v>
      </c>
      <c r="I7" s="42" t="s">
        <v>30</v>
      </c>
      <c r="J7" s="42" t="s">
        <v>30</v>
      </c>
      <c r="K7" s="42" t="s">
        <v>30</v>
      </c>
      <c r="L7" s="51"/>
      <c r="M7" s="43" t="s">
        <v>38</v>
      </c>
      <c r="N7" s="42" t="s">
        <v>30</v>
      </c>
      <c r="O7" s="38" t="s">
        <v>30</v>
      </c>
      <c r="P7" s="40" t="s">
        <v>38</v>
      </c>
      <c r="Q7" s="42" t="s">
        <v>30</v>
      </c>
      <c r="R7" s="42" t="s">
        <v>30</v>
      </c>
      <c r="S7" s="50"/>
      <c r="T7" s="42" t="s">
        <v>30</v>
      </c>
      <c r="U7" s="42" t="s">
        <v>30</v>
      </c>
      <c r="V7" s="43" t="s">
        <v>38</v>
      </c>
      <c r="W7" s="38" t="s">
        <v>30</v>
      </c>
      <c r="X7" s="38" t="s">
        <v>30</v>
      </c>
      <c r="Y7" s="38" t="s">
        <v>30</v>
      </c>
      <c r="Z7" s="50"/>
      <c r="AA7" s="42" t="s">
        <v>30</v>
      </c>
      <c r="AB7" s="42" t="s">
        <v>30</v>
      </c>
      <c r="AC7" s="43" t="s">
        <v>38</v>
      </c>
      <c r="AD7" s="38" t="s">
        <v>30</v>
      </c>
      <c r="AE7" s="38" t="s">
        <v>30</v>
      </c>
      <c r="AF7" s="38" t="s">
        <v>30</v>
      </c>
      <c r="AG7" s="42"/>
      <c r="AH7" s="33">
        <f t="shared" ref="AH7" si="2">COUNTIF(C7:AG7, "P")</f>
        <v>21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50"/>
      <c r="F8" s="42" t="s">
        <v>30</v>
      </c>
      <c r="G8" s="42" t="s">
        <v>30</v>
      </c>
      <c r="H8" s="42" t="s">
        <v>30</v>
      </c>
      <c r="I8" s="42" t="s">
        <v>30</v>
      </c>
      <c r="J8" s="43" t="s">
        <v>38</v>
      </c>
      <c r="K8" s="42" t="s">
        <v>30</v>
      </c>
      <c r="L8" s="50"/>
      <c r="M8" s="42" t="s">
        <v>30</v>
      </c>
      <c r="N8" s="42" t="s">
        <v>30</v>
      </c>
      <c r="O8" s="38" t="s">
        <v>30</v>
      </c>
      <c r="P8" s="38" t="s">
        <v>30</v>
      </c>
      <c r="Q8" s="42" t="s">
        <v>30</v>
      </c>
      <c r="R8" s="42" t="s">
        <v>30</v>
      </c>
      <c r="S8" s="50"/>
      <c r="T8" s="42" t="s">
        <v>30</v>
      </c>
      <c r="U8" s="42" t="s">
        <v>30</v>
      </c>
      <c r="V8" s="42" t="s">
        <v>30</v>
      </c>
      <c r="W8" s="40" t="s">
        <v>38</v>
      </c>
      <c r="X8" s="38" t="s">
        <v>30</v>
      </c>
      <c r="Y8" s="38" t="s">
        <v>30</v>
      </c>
      <c r="Z8" s="50"/>
      <c r="AA8" s="42" t="s">
        <v>30</v>
      </c>
      <c r="AB8" s="42" t="s">
        <v>30</v>
      </c>
      <c r="AC8" s="42" t="s">
        <v>30</v>
      </c>
      <c r="AD8" s="38" t="s">
        <v>30</v>
      </c>
      <c r="AE8" s="38" t="s">
        <v>30</v>
      </c>
      <c r="AF8" s="38" t="s">
        <v>30</v>
      </c>
      <c r="AG8" s="42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51"/>
      <c r="F9" s="42" t="s">
        <v>30</v>
      </c>
      <c r="G9" s="42" t="s">
        <v>30</v>
      </c>
      <c r="H9" s="42" t="s">
        <v>30</v>
      </c>
      <c r="I9" s="42" t="s">
        <v>30</v>
      </c>
      <c r="J9" s="42" t="s">
        <v>30</v>
      </c>
      <c r="K9" s="43" t="s">
        <v>38</v>
      </c>
      <c r="L9" s="50"/>
      <c r="M9" s="43" t="s">
        <v>38</v>
      </c>
      <c r="N9" s="42" t="s">
        <v>30</v>
      </c>
      <c r="O9" s="38" t="s">
        <v>30</v>
      </c>
      <c r="P9" s="38" t="s">
        <v>30</v>
      </c>
      <c r="Q9" s="42" t="s">
        <v>30</v>
      </c>
      <c r="R9" s="42" t="s">
        <v>30</v>
      </c>
      <c r="S9" s="50"/>
      <c r="T9" s="42" t="s">
        <v>30</v>
      </c>
      <c r="U9" s="42" t="s">
        <v>30</v>
      </c>
      <c r="V9" s="43" t="s">
        <v>38</v>
      </c>
      <c r="W9" s="38" t="s">
        <v>30</v>
      </c>
      <c r="X9" s="38" t="s">
        <v>30</v>
      </c>
      <c r="Y9" s="38" t="s">
        <v>30</v>
      </c>
      <c r="Z9" s="50"/>
      <c r="AA9" s="42" t="s">
        <v>30</v>
      </c>
      <c r="AB9" s="42" t="s">
        <v>30</v>
      </c>
      <c r="AC9" s="42" t="s">
        <v>30</v>
      </c>
      <c r="AD9" s="38" t="s">
        <v>30</v>
      </c>
      <c r="AE9" s="38" t="s">
        <v>30</v>
      </c>
      <c r="AF9" s="38" t="s">
        <v>30</v>
      </c>
      <c r="AG9" s="42"/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51"/>
      <c r="F10" s="42" t="s">
        <v>30</v>
      </c>
      <c r="G10" s="42" t="s">
        <v>30</v>
      </c>
      <c r="H10" s="42" t="s">
        <v>30</v>
      </c>
      <c r="I10" s="43" t="s">
        <v>38</v>
      </c>
      <c r="J10" s="42" t="s">
        <v>30</v>
      </c>
      <c r="K10" s="42" t="s">
        <v>30</v>
      </c>
      <c r="L10" s="50"/>
      <c r="M10" s="42" t="s">
        <v>30</v>
      </c>
      <c r="N10" s="43" t="s">
        <v>38</v>
      </c>
      <c r="O10" s="38" t="s">
        <v>30</v>
      </c>
      <c r="P10" s="38" t="s">
        <v>30</v>
      </c>
      <c r="Q10" s="42" t="s">
        <v>30</v>
      </c>
      <c r="R10" s="42" t="s">
        <v>30</v>
      </c>
      <c r="S10" s="50"/>
      <c r="T10" s="42" t="s">
        <v>30</v>
      </c>
      <c r="U10" s="42" t="s">
        <v>30</v>
      </c>
      <c r="V10" s="43" t="s">
        <v>38</v>
      </c>
      <c r="W10" s="38" t="s">
        <v>30</v>
      </c>
      <c r="X10" s="38" t="s">
        <v>30</v>
      </c>
      <c r="Y10" s="38" t="s">
        <v>30</v>
      </c>
      <c r="Z10" s="51"/>
      <c r="AA10" s="42" t="s">
        <v>30</v>
      </c>
      <c r="AB10" s="42" t="s">
        <v>30</v>
      </c>
      <c r="AC10" s="42" t="s">
        <v>30</v>
      </c>
      <c r="AD10" s="38" t="s">
        <v>30</v>
      </c>
      <c r="AE10" s="40" t="s">
        <v>38</v>
      </c>
      <c r="AF10" s="38" t="s">
        <v>30</v>
      </c>
      <c r="AG10" s="42"/>
      <c r="AH10" s="33">
        <f t="shared" ref="AH10" si="6">COUNTIF(C10:AG10,"P")</f>
        <v>22</v>
      </c>
      <c r="AI10" s="33">
        <f t="shared" si="3"/>
        <v>4</v>
      </c>
    </row>
    <row r="11" spans="1:35" ht="17.399999999999999" x14ac:dyDescent="0.45">
      <c r="A11" s="36">
        <v>7</v>
      </c>
      <c r="B11" s="22" t="s">
        <v>9</v>
      </c>
      <c r="C11" s="38" t="s">
        <v>30</v>
      </c>
      <c r="D11" s="38" t="s">
        <v>30</v>
      </c>
      <c r="E11" s="50"/>
      <c r="F11" s="42" t="s">
        <v>30</v>
      </c>
      <c r="G11" s="42" t="s">
        <v>30</v>
      </c>
      <c r="H11" s="42" t="s">
        <v>30</v>
      </c>
      <c r="I11" s="42" t="s">
        <v>30</v>
      </c>
      <c r="J11" s="43" t="s">
        <v>38</v>
      </c>
      <c r="K11" s="42" t="s">
        <v>30</v>
      </c>
      <c r="L11" s="50"/>
      <c r="M11" s="42" t="s">
        <v>30</v>
      </c>
      <c r="N11" s="42" t="s">
        <v>30</v>
      </c>
      <c r="O11" s="38" t="s">
        <v>30</v>
      </c>
      <c r="P11" s="38" t="s">
        <v>30</v>
      </c>
      <c r="Q11" s="42" t="s">
        <v>30</v>
      </c>
      <c r="R11" s="42" t="s">
        <v>30</v>
      </c>
      <c r="S11" s="50"/>
      <c r="T11" s="42" t="s">
        <v>30</v>
      </c>
      <c r="U11" s="42" t="s">
        <v>30</v>
      </c>
      <c r="V11" s="42" t="s">
        <v>30</v>
      </c>
      <c r="W11" s="38" t="s">
        <v>30</v>
      </c>
      <c r="X11" s="38" t="s">
        <v>30</v>
      </c>
      <c r="Y11" s="38" t="s">
        <v>30</v>
      </c>
      <c r="Z11" s="50"/>
      <c r="AA11" s="42" t="s">
        <v>30</v>
      </c>
      <c r="AB11" s="42" t="s">
        <v>30</v>
      </c>
      <c r="AC11" s="42" t="s">
        <v>30</v>
      </c>
      <c r="AD11" s="38" t="s">
        <v>30</v>
      </c>
      <c r="AE11" s="38" t="s">
        <v>30</v>
      </c>
      <c r="AF11" s="38" t="s">
        <v>30</v>
      </c>
      <c r="AG11" s="42"/>
      <c r="AH11" s="33">
        <f t="shared" ref="AH11" si="7">COUNTIF(C11:AG11, "P")</f>
        <v>25</v>
      </c>
      <c r="AI11" s="33">
        <f t="shared" si="3"/>
        <v>1</v>
      </c>
    </row>
    <row r="12" spans="1:35" ht="17.399999999999999" x14ac:dyDescent="0.45">
      <c r="A12" s="36">
        <v>8</v>
      </c>
      <c r="B12" s="22" t="s">
        <v>10</v>
      </c>
      <c r="C12" s="38" t="s">
        <v>30</v>
      </c>
      <c r="D12" s="38" t="s">
        <v>30</v>
      </c>
      <c r="E12" s="50"/>
      <c r="F12" s="43" t="s">
        <v>38</v>
      </c>
      <c r="G12" s="42" t="s">
        <v>30</v>
      </c>
      <c r="H12" s="43" t="s">
        <v>38</v>
      </c>
      <c r="I12" s="42" t="s">
        <v>30</v>
      </c>
      <c r="J12" s="43" t="s">
        <v>38</v>
      </c>
      <c r="K12" s="42" t="s">
        <v>30</v>
      </c>
      <c r="L12" s="50"/>
      <c r="M12" s="42" t="s">
        <v>30</v>
      </c>
      <c r="N12" s="42" t="s">
        <v>30</v>
      </c>
      <c r="O12" s="38" t="s">
        <v>30</v>
      </c>
      <c r="P12" s="38" t="s">
        <v>30</v>
      </c>
      <c r="Q12" s="43" t="s">
        <v>38</v>
      </c>
      <c r="R12" s="42" t="s">
        <v>30</v>
      </c>
      <c r="S12" s="50"/>
      <c r="T12" s="42" t="s">
        <v>30</v>
      </c>
      <c r="U12" s="42" t="s">
        <v>30</v>
      </c>
      <c r="V12" s="43" t="s">
        <v>38</v>
      </c>
      <c r="W12" s="38" t="s">
        <v>30</v>
      </c>
      <c r="X12" s="38" t="s">
        <v>30</v>
      </c>
      <c r="Y12" s="40" t="s">
        <v>38</v>
      </c>
      <c r="Z12" s="50"/>
      <c r="AA12" s="42" t="s">
        <v>30</v>
      </c>
      <c r="AB12" s="43" t="s">
        <v>38</v>
      </c>
      <c r="AC12" s="42" t="s">
        <v>30</v>
      </c>
      <c r="AD12" s="40" t="s">
        <v>38</v>
      </c>
      <c r="AE12" s="40" t="s">
        <v>38</v>
      </c>
      <c r="AF12" s="38" t="s">
        <v>30</v>
      </c>
      <c r="AG12" s="42"/>
      <c r="AH12" s="33">
        <f t="shared" ref="AH12" si="8">COUNTIF(C12:AG12,"P")</f>
        <v>17</v>
      </c>
      <c r="AI12" s="33">
        <f t="shared" si="3"/>
        <v>9</v>
      </c>
    </row>
    <row r="13" spans="1:35" ht="17.399999999999999" x14ac:dyDescent="0.45">
      <c r="A13" s="36">
        <v>9</v>
      </c>
      <c r="B13" s="22" t="s">
        <v>11</v>
      </c>
      <c r="C13" s="38" t="s">
        <v>30</v>
      </c>
      <c r="D13" s="38" t="s">
        <v>30</v>
      </c>
      <c r="E13" s="50"/>
      <c r="F13" s="42" t="s">
        <v>30</v>
      </c>
      <c r="G13" s="42" t="s">
        <v>30</v>
      </c>
      <c r="H13" s="42" t="s">
        <v>30</v>
      </c>
      <c r="I13" s="42" t="s">
        <v>30</v>
      </c>
      <c r="J13" s="42" t="s">
        <v>30</v>
      </c>
      <c r="K13" s="43" t="s">
        <v>38</v>
      </c>
      <c r="L13" s="50"/>
      <c r="M13" s="42" t="s">
        <v>30</v>
      </c>
      <c r="N13" s="42" t="s">
        <v>30</v>
      </c>
      <c r="O13" s="38" t="s">
        <v>30</v>
      </c>
      <c r="P13" s="38" t="s">
        <v>30</v>
      </c>
      <c r="Q13" s="42" t="s">
        <v>30</v>
      </c>
      <c r="R13" s="42" t="s">
        <v>30</v>
      </c>
      <c r="S13" s="50"/>
      <c r="T13" s="43" t="s">
        <v>38</v>
      </c>
      <c r="U13" s="42" t="s">
        <v>30</v>
      </c>
      <c r="V13" s="42" t="s">
        <v>30</v>
      </c>
      <c r="W13" s="38" t="s">
        <v>30</v>
      </c>
      <c r="X13" s="40" t="s">
        <v>38</v>
      </c>
      <c r="Y13" s="38" t="s">
        <v>30</v>
      </c>
      <c r="Z13" s="50"/>
      <c r="AA13" s="42" t="s">
        <v>30</v>
      </c>
      <c r="AB13" s="42" t="s">
        <v>30</v>
      </c>
      <c r="AC13" s="42" t="s">
        <v>30</v>
      </c>
      <c r="AD13" s="38" t="s">
        <v>30</v>
      </c>
      <c r="AE13" s="38" t="s">
        <v>30</v>
      </c>
      <c r="AF13" s="38" t="s">
        <v>30</v>
      </c>
      <c r="AG13" s="42"/>
      <c r="AH13" s="33">
        <f t="shared" ref="AH13" si="9">COUNTIF(C13:AG13, "P")</f>
        <v>23</v>
      </c>
      <c r="AI13" s="33">
        <f t="shared" si="3"/>
        <v>3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50"/>
      <c r="F14" s="42" t="s">
        <v>30</v>
      </c>
      <c r="G14" s="42" t="s">
        <v>30</v>
      </c>
      <c r="H14" s="43" t="s">
        <v>38</v>
      </c>
      <c r="I14" s="42" t="s">
        <v>30</v>
      </c>
      <c r="J14" s="43" t="s">
        <v>38</v>
      </c>
      <c r="K14" s="42" t="s">
        <v>30</v>
      </c>
      <c r="L14" s="50"/>
      <c r="M14" s="42" t="s">
        <v>30</v>
      </c>
      <c r="N14" s="42" t="s">
        <v>30</v>
      </c>
      <c r="O14" s="38" t="s">
        <v>30</v>
      </c>
      <c r="P14" s="38" t="s">
        <v>30</v>
      </c>
      <c r="Q14" s="42" t="s">
        <v>30</v>
      </c>
      <c r="R14" s="42" t="s">
        <v>30</v>
      </c>
      <c r="S14" s="50"/>
      <c r="T14" s="43" t="s">
        <v>38</v>
      </c>
      <c r="U14" s="42" t="s">
        <v>30</v>
      </c>
      <c r="V14" s="42" t="s">
        <v>30</v>
      </c>
      <c r="W14" s="38" t="s">
        <v>30</v>
      </c>
      <c r="X14" s="38" t="s">
        <v>30</v>
      </c>
      <c r="Y14" s="40" t="s">
        <v>38</v>
      </c>
      <c r="Z14" s="50"/>
      <c r="AA14" s="43" t="s">
        <v>38</v>
      </c>
      <c r="AB14" s="42" t="s">
        <v>30</v>
      </c>
      <c r="AC14" s="42" t="s">
        <v>30</v>
      </c>
      <c r="AD14" s="40" t="s">
        <v>38</v>
      </c>
      <c r="AE14" s="40" t="s">
        <v>38</v>
      </c>
      <c r="AF14" s="38" t="s">
        <v>30</v>
      </c>
      <c r="AG14" s="42"/>
      <c r="AH14" s="33">
        <f t="shared" ref="AH14" si="10">COUNTIF(C14:AG14,"P")</f>
        <v>19</v>
      </c>
      <c r="AI14" s="33">
        <f t="shared" si="3"/>
        <v>7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50"/>
      <c r="F15" s="43" t="s">
        <v>38</v>
      </c>
      <c r="G15" s="43" t="s">
        <v>38</v>
      </c>
      <c r="H15" s="42" t="s">
        <v>30</v>
      </c>
      <c r="I15" s="42" t="s">
        <v>30</v>
      </c>
      <c r="J15" s="42" t="s">
        <v>30</v>
      </c>
      <c r="K15" s="42" t="s">
        <v>30</v>
      </c>
      <c r="L15" s="50"/>
      <c r="M15" s="42" t="s">
        <v>30</v>
      </c>
      <c r="N15" s="42" t="s">
        <v>30</v>
      </c>
      <c r="O15" s="38" t="s">
        <v>30</v>
      </c>
      <c r="P15" s="38" t="s">
        <v>30</v>
      </c>
      <c r="Q15" s="43" t="s">
        <v>38</v>
      </c>
      <c r="R15" s="43" t="s">
        <v>38</v>
      </c>
      <c r="S15" s="51"/>
      <c r="T15" s="42" t="s">
        <v>30</v>
      </c>
      <c r="U15" s="43" t="s">
        <v>38</v>
      </c>
      <c r="V15" s="42" t="s">
        <v>30</v>
      </c>
      <c r="W15" s="38" t="s">
        <v>30</v>
      </c>
      <c r="X15" s="38" t="s">
        <v>30</v>
      </c>
      <c r="Y15" s="38" t="s">
        <v>30</v>
      </c>
      <c r="Z15" s="50"/>
      <c r="AA15" s="42" t="s">
        <v>30</v>
      </c>
      <c r="AB15" s="43" t="s">
        <v>38</v>
      </c>
      <c r="AC15" s="42" t="s">
        <v>30</v>
      </c>
      <c r="AD15" s="38" t="s">
        <v>30</v>
      </c>
      <c r="AE15" s="38" t="s">
        <v>30</v>
      </c>
      <c r="AF15" s="38" t="s">
        <v>30</v>
      </c>
      <c r="AG15" s="42"/>
      <c r="AH15" s="33">
        <f t="shared" ref="AH15" si="11">COUNTIF(C15:AG15, "P")</f>
        <v>20</v>
      </c>
      <c r="AI15" s="33">
        <f t="shared" si="3"/>
        <v>6</v>
      </c>
    </row>
    <row r="16" spans="1:35" ht="17.399999999999999" x14ac:dyDescent="0.45">
      <c r="A16" s="36">
        <v>12</v>
      </c>
      <c r="B16" s="22" t="s">
        <v>14</v>
      </c>
      <c r="C16" s="38" t="s">
        <v>30</v>
      </c>
      <c r="D16" s="40" t="s">
        <v>38</v>
      </c>
      <c r="E16" s="50"/>
      <c r="F16" s="42" t="s">
        <v>30</v>
      </c>
      <c r="G16" s="42" t="s">
        <v>30</v>
      </c>
      <c r="H16" s="42" t="s">
        <v>30</v>
      </c>
      <c r="I16" s="42" t="s">
        <v>30</v>
      </c>
      <c r="J16" s="42" t="s">
        <v>30</v>
      </c>
      <c r="K16" s="43" t="s">
        <v>38</v>
      </c>
      <c r="L16" s="51"/>
      <c r="M16" s="43" t="s">
        <v>38</v>
      </c>
      <c r="N16" s="42" t="s">
        <v>30</v>
      </c>
      <c r="O16" s="38" t="s">
        <v>30</v>
      </c>
      <c r="P16" s="40" t="s">
        <v>38</v>
      </c>
      <c r="Q16" s="42" t="s">
        <v>30</v>
      </c>
      <c r="R16" s="42" t="s">
        <v>30</v>
      </c>
      <c r="S16" s="50"/>
      <c r="T16" s="42" t="s">
        <v>30</v>
      </c>
      <c r="U16" s="42" t="s">
        <v>30</v>
      </c>
      <c r="V16" s="42" t="s">
        <v>30</v>
      </c>
      <c r="W16" s="38" t="s">
        <v>30</v>
      </c>
      <c r="X16" s="38" t="s">
        <v>30</v>
      </c>
      <c r="Y16" s="38" t="s">
        <v>30</v>
      </c>
      <c r="Z16" s="50"/>
      <c r="AA16" s="42" t="s">
        <v>30</v>
      </c>
      <c r="AB16" s="42" t="s">
        <v>30</v>
      </c>
      <c r="AC16" s="42" t="s">
        <v>30</v>
      </c>
      <c r="AD16" s="38" t="s">
        <v>30</v>
      </c>
      <c r="AE16" s="40" t="s">
        <v>38</v>
      </c>
      <c r="AF16" s="38" t="s">
        <v>30</v>
      </c>
      <c r="AG16" s="42"/>
      <c r="AH16" s="33">
        <f t="shared" ref="AH16" si="12">COUNTIF(C16:AG16,"P")</f>
        <v>21</v>
      </c>
      <c r="AI16" s="33">
        <f t="shared" si="3"/>
        <v>5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50"/>
      <c r="F17" s="43" t="s">
        <v>38</v>
      </c>
      <c r="G17" s="42" t="s">
        <v>30</v>
      </c>
      <c r="H17" s="42" t="s">
        <v>30</v>
      </c>
      <c r="I17" s="42" t="s">
        <v>30</v>
      </c>
      <c r="J17" s="42" t="s">
        <v>30</v>
      </c>
      <c r="K17" s="42" t="s">
        <v>30</v>
      </c>
      <c r="L17" s="50"/>
      <c r="M17" s="42" t="s">
        <v>30</v>
      </c>
      <c r="N17" s="42" t="s">
        <v>30</v>
      </c>
      <c r="O17" s="38" t="s">
        <v>30</v>
      </c>
      <c r="P17" s="38" t="s">
        <v>30</v>
      </c>
      <c r="Q17" s="43" t="s">
        <v>38</v>
      </c>
      <c r="R17" s="42" t="s">
        <v>30</v>
      </c>
      <c r="S17" s="50"/>
      <c r="T17" s="42" t="s">
        <v>30</v>
      </c>
      <c r="U17" s="43" t="s">
        <v>38</v>
      </c>
      <c r="V17" s="42" t="s">
        <v>30</v>
      </c>
      <c r="W17" s="38" t="s">
        <v>30</v>
      </c>
      <c r="X17" s="38" t="s">
        <v>30</v>
      </c>
      <c r="Y17" s="38" t="s">
        <v>30</v>
      </c>
      <c r="Z17" s="50"/>
      <c r="AA17" s="42" t="s">
        <v>30</v>
      </c>
      <c r="AB17" s="43" t="s">
        <v>38</v>
      </c>
      <c r="AC17" s="42" t="s">
        <v>30</v>
      </c>
      <c r="AD17" s="38" t="s">
        <v>30</v>
      </c>
      <c r="AE17" s="38" t="s">
        <v>30</v>
      </c>
      <c r="AF17" s="38" t="s">
        <v>30</v>
      </c>
      <c r="AG17" s="42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50"/>
      <c r="F18" s="42" t="s">
        <v>30</v>
      </c>
      <c r="G18" s="42" t="s">
        <v>30</v>
      </c>
      <c r="H18" s="42" t="s">
        <v>30</v>
      </c>
      <c r="I18" s="43" t="s">
        <v>30</v>
      </c>
      <c r="J18" s="42" t="s">
        <v>30</v>
      </c>
      <c r="K18" s="42" t="s">
        <v>30</v>
      </c>
      <c r="L18" s="50"/>
      <c r="M18" s="42" t="s">
        <v>30</v>
      </c>
      <c r="N18" s="43" t="s">
        <v>30</v>
      </c>
      <c r="O18" s="38" t="s">
        <v>30</v>
      </c>
      <c r="P18" s="38" t="s">
        <v>30</v>
      </c>
      <c r="Q18" s="42" t="s">
        <v>30</v>
      </c>
      <c r="R18" s="42" t="s">
        <v>30</v>
      </c>
      <c r="S18" s="50"/>
      <c r="T18" s="42" t="s">
        <v>30</v>
      </c>
      <c r="U18" s="42" t="s">
        <v>30</v>
      </c>
      <c r="V18" s="43" t="s">
        <v>38</v>
      </c>
      <c r="W18" s="38" t="s">
        <v>30</v>
      </c>
      <c r="X18" s="38" t="s">
        <v>30</v>
      </c>
      <c r="Y18" s="40" t="s">
        <v>38</v>
      </c>
      <c r="Z18" s="51"/>
      <c r="AA18" s="43" t="s">
        <v>38</v>
      </c>
      <c r="AB18" s="42" t="s">
        <v>30</v>
      </c>
      <c r="AC18" s="42" t="s">
        <v>30</v>
      </c>
      <c r="AD18" s="40" t="s">
        <v>38</v>
      </c>
      <c r="AE18" s="38" t="s">
        <v>30</v>
      </c>
      <c r="AF18" s="38" t="s">
        <v>30</v>
      </c>
      <c r="AG18" s="42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50"/>
      <c r="F19" s="42" t="s">
        <v>30</v>
      </c>
      <c r="G19" s="42" t="s">
        <v>30</v>
      </c>
      <c r="H19" s="42" t="s">
        <v>30</v>
      </c>
      <c r="I19" s="42" t="s">
        <v>30</v>
      </c>
      <c r="J19" s="42" t="s">
        <v>30</v>
      </c>
      <c r="K19" s="42" t="s">
        <v>30</v>
      </c>
      <c r="L19" s="50"/>
      <c r="M19" s="42" t="s">
        <v>38</v>
      </c>
      <c r="N19" s="42" t="s">
        <v>30</v>
      </c>
      <c r="O19" s="38" t="s">
        <v>30</v>
      </c>
      <c r="P19" s="38" t="s">
        <v>30</v>
      </c>
      <c r="Q19" s="42" t="s">
        <v>30</v>
      </c>
      <c r="R19" s="42" t="s">
        <v>30</v>
      </c>
      <c r="S19" s="50"/>
      <c r="T19" s="43" t="s">
        <v>38</v>
      </c>
      <c r="U19" s="42" t="s">
        <v>30</v>
      </c>
      <c r="V19" s="42" t="s">
        <v>30</v>
      </c>
      <c r="W19" s="38" t="s">
        <v>30</v>
      </c>
      <c r="X19" s="38" t="s">
        <v>30</v>
      </c>
      <c r="Y19" s="38" t="s">
        <v>30</v>
      </c>
      <c r="Z19" s="50"/>
      <c r="AA19" s="42" t="s">
        <v>30</v>
      </c>
      <c r="AB19" s="42" t="s">
        <v>30</v>
      </c>
      <c r="AC19" s="42" t="s">
        <v>30</v>
      </c>
      <c r="AD19" s="38" t="s">
        <v>30</v>
      </c>
      <c r="AE19" s="38" t="s">
        <v>30</v>
      </c>
      <c r="AF19" s="38" t="s">
        <v>30</v>
      </c>
      <c r="AG19" s="42"/>
      <c r="AH19" s="33">
        <f t="shared" ref="AH19" si="14">COUNTIF(C19:AG19, "P")</f>
        <v>24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AA5:AC19">
    <cfRule type="expression" dxfId="50" priority="191">
      <formula>#REF!="SUN"</formula>
    </cfRule>
    <cfRule type="expression" dxfId="49" priority="192">
      <formula>#REF!="A"</formula>
    </cfRule>
    <cfRule type="expression" dxfId="48" priority="193">
      <formula>IF(H4,"SUN")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30AE-B837-4D93-A403-A98E53E6B28E}">
  <sheetPr codeName="Sheet12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11.1093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46"/>
      <c r="D5" s="38" t="s">
        <v>30</v>
      </c>
      <c r="E5" s="38" t="s">
        <v>38</v>
      </c>
      <c r="F5" s="38" t="s">
        <v>30</v>
      </c>
      <c r="G5" s="38" t="s">
        <v>38</v>
      </c>
      <c r="H5" s="38" t="s">
        <v>30</v>
      </c>
      <c r="I5" s="38" t="s">
        <v>30</v>
      </c>
      <c r="J5" s="46"/>
      <c r="K5" s="40" t="s">
        <v>38</v>
      </c>
      <c r="L5" s="38" t="s">
        <v>30</v>
      </c>
      <c r="M5" s="38" t="s">
        <v>30</v>
      </c>
      <c r="N5" s="38" t="s">
        <v>30</v>
      </c>
      <c r="O5" s="38" t="s">
        <v>30</v>
      </c>
      <c r="P5" s="38" t="s">
        <v>30</v>
      </c>
      <c r="Q5" s="46"/>
      <c r="R5" s="38" t="s">
        <v>30</v>
      </c>
      <c r="S5" s="38" t="s">
        <v>30</v>
      </c>
      <c r="T5" s="38" t="s">
        <v>30</v>
      </c>
      <c r="U5" s="38" t="s">
        <v>30</v>
      </c>
      <c r="V5" s="40" t="s">
        <v>38</v>
      </c>
      <c r="W5" s="40" t="s">
        <v>38</v>
      </c>
      <c r="X5" s="46"/>
      <c r="Y5" s="38" t="s">
        <v>30</v>
      </c>
      <c r="Z5" s="38" t="s">
        <v>30</v>
      </c>
      <c r="AA5" s="40" t="s">
        <v>38</v>
      </c>
      <c r="AB5" s="38" t="s">
        <v>30</v>
      </c>
      <c r="AC5" s="38" t="s">
        <v>38</v>
      </c>
      <c r="AD5" s="38" t="s">
        <v>30</v>
      </c>
      <c r="AE5" s="46"/>
      <c r="AF5" s="38" t="s">
        <v>30</v>
      </c>
      <c r="AG5" s="38" t="s">
        <v>30</v>
      </c>
      <c r="AH5" s="33">
        <f t="shared" ref="AH5" si="0">COUNTIF(C5:AG5, "P")</f>
        <v>19</v>
      </c>
      <c r="AI5" s="33">
        <f>COUNTIF(C5:AG5, "A")</f>
        <v>7</v>
      </c>
    </row>
    <row r="6" spans="1:35" ht="18" thickBot="1" x14ac:dyDescent="0.5">
      <c r="A6" s="36">
        <v>2</v>
      </c>
      <c r="B6" s="22" t="s">
        <v>4</v>
      </c>
      <c r="C6" s="51"/>
      <c r="D6" s="43" t="s">
        <v>38</v>
      </c>
      <c r="E6" s="42" t="s">
        <v>30</v>
      </c>
      <c r="F6" s="42" t="s">
        <v>30</v>
      </c>
      <c r="G6" s="42" t="s">
        <v>30</v>
      </c>
      <c r="H6" s="42" t="s">
        <v>30</v>
      </c>
      <c r="I6" s="42" t="s">
        <v>30</v>
      </c>
      <c r="J6" s="51"/>
      <c r="K6" s="43" t="s">
        <v>38</v>
      </c>
      <c r="L6" s="42" t="s">
        <v>30</v>
      </c>
      <c r="M6" s="42" t="s">
        <v>30</v>
      </c>
      <c r="N6" s="38" t="s">
        <v>30</v>
      </c>
      <c r="O6" s="40" t="s">
        <v>38</v>
      </c>
      <c r="P6" s="38" t="s">
        <v>30</v>
      </c>
      <c r="Q6" s="51"/>
      <c r="R6" s="43" t="s">
        <v>38</v>
      </c>
      <c r="S6" s="43" t="s">
        <v>38</v>
      </c>
      <c r="T6" s="42" t="s">
        <v>30</v>
      </c>
      <c r="U6" s="38" t="s">
        <v>30</v>
      </c>
      <c r="V6" s="38" t="s">
        <v>30</v>
      </c>
      <c r="W6" s="42" t="s">
        <v>30</v>
      </c>
      <c r="X6" s="51"/>
      <c r="Y6" s="42" t="s">
        <v>30</v>
      </c>
      <c r="Z6" s="42" t="s">
        <v>30</v>
      </c>
      <c r="AA6" s="42" t="s">
        <v>30</v>
      </c>
      <c r="AB6" s="43" t="s">
        <v>38</v>
      </c>
      <c r="AC6" s="42" t="s">
        <v>30</v>
      </c>
      <c r="AD6" s="42" t="s">
        <v>30</v>
      </c>
      <c r="AE6" s="51"/>
      <c r="AF6" s="38" t="s">
        <v>30</v>
      </c>
      <c r="AG6" s="38" t="s">
        <v>30</v>
      </c>
      <c r="AH6" s="33">
        <f t="shared" ref="AH6" si="1">COUNTIF(C6:AG6,"P")</f>
        <v>20</v>
      </c>
      <c r="AI6" s="33">
        <f>COUNTIF(C6:AG6, "A")</f>
        <v>6</v>
      </c>
    </row>
    <row r="7" spans="1:35" ht="18" thickBot="1" x14ac:dyDescent="0.5">
      <c r="A7" s="36">
        <v>3</v>
      </c>
      <c r="B7" s="22" t="s">
        <v>5</v>
      </c>
      <c r="C7" s="51"/>
      <c r="D7" s="42" t="s">
        <v>30</v>
      </c>
      <c r="E7" s="42" t="s">
        <v>30</v>
      </c>
      <c r="F7" s="42" t="s">
        <v>30</v>
      </c>
      <c r="G7" s="42" t="s">
        <v>30</v>
      </c>
      <c r="H7" s="42" t="s">
        <v>30</v>
      </c>
      <c r="I7" s="42" t="s">
        <v>30</v>
      </c>
      <c r="J7" s="51"/>
      <c r="K7" s="43" t="s">
        <v>38</v>
      </c>
      <c r="L7" s="42" t="s">
        <v>30</v>
      </c>
      <c r="M7" s="43" t="s">
        <v>38</v>
      </c>
      <c r="N7" s="38" t="s">
        <v>30</v>
      </c>
      <c r="O7" s="38" t="s">
        <v>30</v>
      </c>
      <c r="P7" s="38" t="s">
        <v>30</v>
      </c>
      <c r="Q7" s="51"/>
      <c r="R7" s="42" t="s">
        <v>30</v>
      </c>
      <c r="S7" s="42" t="s">
        <v>30</v>
      </c>
      <c r="T7" s="43" t="s">
        <v>38</v>
      </c>
      <c r="U7" s="38" t="s">
        <v>30</v>
      </c>
      <c r="V7" s="38" t="s">
        <v>30</v>
      </c>
      <c r="W7" s="42" t="s">
        <v>30</v>
      </c>
      <c r="X7" s="51"/>
      <c r="Y7" s="42" t="s">
        <v>30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51"/>
      <c r="AF7" s="38" t="s">
        <v>30</v>
      </c>
      <c r="AG7" s="38" t="s">
        <v>30</v>
      </c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51"/>
      <c r="D8" s="42" t="s">
        <v>30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51"/>
      <c r="K8" s="42" t="s">
        <v>30</v>
      </c>
      <c r="L8" s="42" t="s">
        <v>30</v>
      </c>
      <c r="M8" s="42" t="s">
        <v>30</v>
      </c>
      <c r="N8" s="40" t="s">
        <v>38</v>
      </c>
      <c r="O8" s="38" t="s">
        <v>30</v>
      </c>
      <c r="P8" s="38" t="s">
        <v>30</v>
      </c>
      <c r="Q8" s="51"/>
      <c r="R8" s="42" t="s">
        <v>30</v>
      </c>
      <c r="S8" s="42" t="s">
        <v>30</v>
      </c>
      <c r="T8" s="42" t="s">
        <v>30</v>
      </c>
      <c r="U8" s="38" t="s">
        <v>30</v>
      </c>
      <c r="V8" s="38" t="s">
        <v>30</v>
      </c>
      <c r="W8" s="43" t="s">
        <v>38</v>
      </c>
      <c r="X8" s="51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51"/>
      <c r="AF8" s="38" t="s">
        <v>30</v>
      </c>
      <c r="AG8" s="38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51"/>
      <c r="D9" s="42" t="s">
        <v>30</v>
      </c>
      <c r="E9" s="42" t="s">
        <v>30</v>
      </c>
      <c r="F9" s="42" t="s">
        <v>30</v>
      </c>
      <c r="G9" s="42" t="s">
        <v>30</v>
      </c>
      <c r="H9" s="42" t="s">
        <v>30</v>
      </c>
      <c r="I9" s="42" t="s">
        <v>30</v>
      </c>
      <c r="J9" s="51"/>
      <c r="K9" s="43" t="s">
        <v>38</v>
      </c>
      <c r="L9" s="42" t="s">
        <v>30</v>
      </c>
      <c r="M9" s="43" t="s">
        <v>38</v>
      </c>
      <c r="N9" s="38" t="s">
        <v>30</v>
      </c>
      <c r="O9" s="38" t="s">
        <v>30</v>
      </c>
      <c r="P9" s="38" t="s">
        <v>30</v>
      </c>
      <c r="Q9" s="51"/>
      <c r="R9" s="42" t="s">
        <v>30</v>
      </c>
      <c r="S9" s="42" t="s">
        <v>30</v>
      </c>
      <c r="T9" s="42" t="s">
        <v>30</v>
      </c>
      <c r="U9" s="38" t="s">
        <v>30</v>
      </c>
      <c r="V9" s="38" t="s">
        <v>30</v>
      </c>
      <c r="W9" s="42" t="s">
        <v>30</v>
      </c>
      <c r="X9" s="51"/>
      <c r="Y9" s="42" t="s">
        <v>30</v>
      </c>
      <c r="Z9" s="42" t="s">
        <v>30</v>
      </c>
      <c r="AA9" s="42" t="s">
        <v>30</v>
      </c>
      <c r="AB9" s="42" t="s">
        <v>30</v>
      </c>
      <c r="AC9" s="42" t="s">
        <v>30</v>
      </c>
      <c r="AD9" s="42" t="s">
        <v>30</v>
      </c>
      <c r="AE9" s="51"/>
      <c r="AF9" s="40" t="s">
        <v>38</v>
      </c>
      <c r="AG9" s="38" t="s">
        <v>30</v>
      </c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51"/>
      <c r="D10" s="42" t="s">
        <v>30</v>
      </c>
      <c r="E10" s="42" t="s">
        <v>30</v>
      </c>
      <c r="F10" s="42" t="s">
        <v>30</v>
      </c>
      <c r="G10" s="42" t="s">
        <v>30</v>
      </c>
      <c r="H10" s="42" t="s">
        <v>30</v>
      </c>
      <c r="I10" s="43" t="s">
        <v>38</v>
      </c>
      <c r="J10" s="51"/>
      <c r="K10" s="42" t="s">
        <v>30</v>
      </c>
      <c r="L10" s="43" t="s">
        <v>38</v>
      </c>
      <c r="M10" s="43" t="s">
        <v>38</v>
      </c>
      <c r="N10" s="38" t="s">
        <v>30</v>
      </c>
      <c r="O10" s="38" t="s">
        <v>30</v>
      </c>
      <c r="P10" s="38" t="s">
        <v>30</v>
      </c>
      <c r="Q10" s="51"/>
      <c r="R10" s="42" t="s">
        <v>30</v>
      </c>
      <c r="S10" s="42" t="s">
        <v>30</v>
      </c>
      <c r="T10" s="42" t="s">
        <v>30</v>
      </c>
      <c r="U10" s="38" t="s">
        <v>30</v>
      </c>
      <c r="V10" s="40" t="s">
        <v>38</v>
      </c>
      <c r="W10" s="42" t="s">
        <v>30</v>
      </c>
      <c r="X10" s="51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2" t="s">
        <v>30</v>
      </c>
      <c r="AE10" s="51"/>
      <c r="AF10" s="38" t="s">
        <v>30</v>
      </c>
      <c r="AG10" s="38" t="s">
        <v>30</v>
      </c>
      <c r="AH10" s="33">
        <f t="shared" ref="AH10" si="6">COUNTIF(C10:AG10,"P")</f>
        <v>21</v>
      </c>
      <c r="AI10" s="33">
        <f t="shared" si="3"/>
        <v>5</v>
      </c>
    </row>
    <row r="11" spans="1:35" ht="18" thickBot="1" x14ac:dyDescent="0.5">
      <c r="A11" s="36">
        <v>7</v>
      </c>
      <c r="B11" s="22" t="s">
        <v>9</v>
      </c>
      <c r="C11" s="51"/>
      <c r="D11" s="42" t="s">
        <v>30</v>
      </c>
      <c r="E11" s="42" t="s">
        <v>30</v>
      </c>
      <c r="F11" s="43" t="s">
        <v>38</v>
      </c>
      <c r="G11" s="42" t="s">
        <v>30</v>
      </c>
      <c r="H11" s="42" t="s">
        <v>30</v>
      </c>
      <c r="I11" s="42" t="s">
        <v>30</v>
      </c>
      <c r="J11" s="51"/>
      <c r="K11" s="42" t="s">
        <v>30</v>
      </c>
      <c r="L11" s="42" t="s">
        <v>30</v>
      </c>
      <c r="M11" s="42" t="s">
        <v>30</v>
      </c>
      <c r="N11" s="38" t="s">
        <v>30</v>
      </c>
      <c r="O11" s="38" t="s">
        <v>30</v>
      </c>
      <c r="P11" s="38" t="s">
        <v>30</v>
      </c>
      <c r="Q11" s="51"/>
      <c r="R11" s="42" t="s">
        <v>30</v>
      </c>
      <c r="S11" s="42" t="s">
        <v>30</v>
      </c>
      <c r="T11" s="42" t="s">
        <v>30</v>
      </c>
      <c r="U11" s="38" t="s">
        <v>30</v>
      </c>
      <c r="V11" s="38" t="s">
        <v>30</v>
      </c>
      <c r="W11" s="42" t="s">
        <v>30</v>
      </c>
      <c r="X11" s="51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3" t="s">
        <v>38</v>
      </c>
      <c r="AE11" s="51"/>
      <c r="AF11" s="38" t="s">
        <v>30</v>
      </c>
      <c r="AG11" s="38" t="s">
        <v>30</v>
      </c>
      <c r="AH11" s="33">
        <f t="shared" ref="AH11" si="7">COUNTIF(C11:AG11, "P")</f>
        <v>23</v>
      </c>
      <c r="AI11" s="33">
        <f t="shared" si="3"/>
        <v>3</v>
      </c>
    </row>
    <row r="12" spans="1:35" ht="17.399999999999999" x14ac:dyDescent="0.45">
      <c r="A12" s="36">
        <v>8</v>
      </c>
      <c r="B12" s="22" t="s">
        <v>10</v>
      </c>
      <c r="C12" s="51"/>
      <c r="D12" s="42" t="s">
        <v>30</v>
      </c>
      <c r="E12" s="42" t="s">
        <v>30</v>
      </c>
      <c r="F12" s="42" t="s">
        <v>30</v>
      </c>
      <c r="G12" s="42" t="s">
        <v>30</v>
      </c>
      <c r="H12" s="43" t="s">
        <v>38</v>
      </c>
      <c r="I12" s="42" t="s">
        <v>30</v>
      </c>
      <c r="J12" s="51"/>
      <c r="K12" s="42" t="s">
        <v>30</v>
      </c>
      <c r="L12" s="42" t="s">
        <v>30</v>
      </c>
      <c r="M12" s="43" t="s">
        <v>38</v>
      </c>
      <c r="N12" s="38" t="s">
        <v>30</v>
      </c>
      <c r="O12" s="38" t="s">
        <v>30</v>
      </c>
      <c r="P12" s="40" t="s">
        <v>38</v>
      </c>
      <c r="Q12" s="51"/>
      <c r="R12" s="42" t="s">
        <v>30</v>
      </c>
      <c r="S12" s="43" t="s">
        <v>38</v>
      </c>
      <c r="T12" s="42" t="s">
        <v>30</v>
      </c>
      <c r="U12" s="40" t="s">
        <v>38</v>
      </c>
      <c r="V12" s="40" t="s">
        <v>38</v>
      </c>
      <c r="W12" s="42" t="s">
        <v>30</v>
      </c>
      <c r="X12" s="51"/>
      <c r="Y12" s="43" t="s">
        <v>38</v>
      </c>
      <c r="Z12" s="42" t="s">
        <v>30</v>
      </c>
      <c r="AA12" s="43" t="s">
        <v>38</v>
      </c>
      <c r="AB12" s="43" t="s">
        <v>38</v>
      </c>
      <c r="AC12" s="42" t="s">
        <v>30</v>
      </c>
      <c r="AD12" s="42" t="s">
        <v>30</v>
      </c>
      <c r="AE12" s="51"/>
      <c r="AF12" s="38" t="s">
        <v>30</v>
      </c>
      <c r="AG12" s="38" t="s">
        <v>30</v>
      </c>
      <c r="AH12" s="33">
        <f t="shared" ref="AH12" si="8">COUNTIF(C12:AG12,"P")</f>
        <v>17</v>
      </c>
      <c r="AI12" s="33">
        <f t="shared" si="3"/>
        <v>9</v>
      </c>
    </row>
    <row r="13" spans="1:35" ht="17.399999999999999" x14ac:dyDescent="0.45">
      <c r="A13" s="36">
        <v>9</v>
      </c>
      <c r="B13" s="22" t="s">
        <v>11</v>
      </c>
      <c r="C13" s="51"/>
      <c r="D13" s="42" t="s">
        <v>30</v>
      </c>
      <c r="E13" s="42" t="s">
        <v>30</v>
      </c>
      <c r="F13" s="42" t="s">
        <v>30</v>
      </c>
      <c r="G13" s="42" t="s">
        <v>30</v>
      </c>
      <c r="H13" s="42" t="s">
        <v>30</v>
      </c>
      <c r="I13" s="42" t="s">
        <v>30</v>
      </c>
      <c r="J13" s="51"/>
      <c r="K13" s="42" t="s">
        <v>30</v>
      </c>
      <c r="L13" s="42" t="s">
        <v>30</v>
      </c>
      <c r="M13" s="42" t="s">
        <v>30</v>
      </c>
      <c r="N13" s="38" t="s">
        <v>30</v>
      </c>
      <c r="O13" s="40" t="s">
        <v>38</v>
      </c>
      <c r="P13" s="38" t="s">
        <v>30</v>
      </c>
      <c r="Q13" s="51"/>
      <c r="R13" s="42" t="s">
        <v>30</v>
      </c>
      <c r="S13" s="42" t="s">
        <v>30</v>
      </c>
      <c r="T13" s="42" t="s">
        <v>30</v>
      </c>
      <c r="U13" s="38" t="s">
        <v>30</v>
      </c>
      <c r="V13" s="38" t="s">
        <v>30</v>
      </c>
      <c r="W13" s="42" t="s">
        <v>30</v>
      </c>
      <c r="X13" s="51"/>
      <c r="Y13" s="42" t="s">
        <v>30</v>
      </c>
      <c r="Z13" s="42" t="s">
        <v>30</v>
      </c>
      <c r="AA13" s="42" t="s">
        <v>30</v>
      </c>
      <c r="AB13" s="42" t="s">
        <v>30</v>
      </c>
      <c r="AC13" s="42" t="s">
        <v>30</v>
      </c>
      <c r="AD13" s="42" t="s">
        <v>30</v>
      </c>
      <c r="AE13" s="51"/>
      <c r="AF13" s="38" t="s">
        <v>30</v>
      </c>
      <c r="AG13" s="38" t="s">
        <v>30</v>
      </c>
      <c r="AH13" s="33">
        <f t="shared" ref="AH13" si="9">COUNTIF(C13:AG13, "P")</f>
        <v>25</v>
      </c>
      <c r="AI13" s="33">
        <f t="shared" si="3"/>
        <v>1</v>
      </c>
    </row>
    <row r="14" spans="1:35" ht="17.399999999999999" x14ac:dyDescent="0.45">
      <c r="A14" s="36">
        <v>10</v>
      </c>
      <c r="B14" s="22" t="s">
        <v>12</v>
      </c>
      <c r="C14" s="51"/>
      <c r="D14" s="42" t="s">
        <v>30</v>
      </c>
      <c r="E14" s="42" t="s">
        <v>30</v>
      </c>
      <c r="F14" s="42" t="s">
        <v>30</v>
      </c>
      <c r="G14" s="42" t="s">
        <v>30</v>
      </c>
      <c r="H14" s="43" t="s">
        <v>38</v>
      </c>
      <c r="I14" s="42" t="s">
        <v>30</v>
      </c>
      <c r="J14" s="51"/>
      <c r="K14" s="42" t="s">
        <v>30</v>
      </c>
      <c r="L14" s="42" t="s">
        <v>30</v>
      </c>
      <c r="M14" s="42" t="s">
        <v>30</v>
      </c>
      <c r="N14" s="38" t="s">
        <v>30</v>
      </c>
      <c r="O14" s="38" t="s">
        <v>30</v>
      </c>
      <c r="P14" s="40" t="s">
        <v>38</v>
      </c>
      <c r="Q14" s="51"/>
      <c r="R14" s="42" t="s">
        <v>30</v>
      </c>
      <c r="S14" s="42" t="s">
        <v>30</v>
      </c>
      <c r="T14" s="42" t="s">
        <v>30</v>
      </c>
      <c r="U14" s="40" t="s">
        <v>38</v>
      </c>
      <c r="V14" s="40" t="s">
        <v>38</v>
      </c>
      <c r="W14" s="42" t="s">
        <v>30</v>
      </c>
      <c r="X14" s="51"/>
      <c r="Y14" s="43" t="s">
        <v>38</v>
      </c>
      <c r="Z14" s="42" t="s">
        <v>30</v>
      </c>
      <c r="AA14" s="43" t="s">
        <v>38</v>
      </c>
      <c r="AB14" s="42" t="s">
        <v>30</v>
      </c>
      <c r="AC14" s="42" t="s">
        <v>30</v>
      </c>
      <c r="AD14" s="42" t="s">
        <v>30</v>
      </c>
      <c r="AE14" s="51"/>
      <c r="AF14" s="38" t="s">
        <v>30</v>
      </c>
      <c r="AG14" s="38" t="s">
        <v>30</v>
      </c>
      <c r="AH14" s="33">
        <f t="shared" ref="AH14" si="10">COUNTIF(C14:AG14,"P")</f>
        <v>20</v>
      </c>
      <c r="AI14" s="33">
        <f t="shared" si="3"/>
        <v>6</v>
      </c>
    </row>
    <row r="15" spans="1:35" ht="17.399999999999999" x14ac:dyDescent="0.45">
      <c r="A15" s="36">
        <v>11</v>
      </c>
      <c r="B15" s="22" t="s">
        <v>13</v>
      </c>
      <c r="C15" s="51"/>
      <c r="D15" s="42" t="s">
        <v>30</v>
      </c>
      <c r="E15" s="43" t="s">
        <v>38</v>
      </c>
      <c r="F15" s="42" t="s">
        <v>30</v>
      </c>
      <c r="G15" s="43" t="s">
        <v>38</v>
      </c>
      <c r="H15" s="42" t="s">
        <v>30</v>
      </c>
      <c r="I15" s="42" t="s">
        <v>30</v>
      </c>
      <c r="J15" s="51"/>
      <c r="K15" s="42" t="s">
        <v>30</v>
      </c>
      <c r="L15" s="42" t="s">
        <v>30</v>
      </c>
      <c r="M15" s="42" t="s">
        <v>30</v>
      </c>
      <c r="N15" s="38" t="s">
        <v>30</v>
      </c>
      <c r="O15" s="38" t="s">
        <v>30</v>
      </c>
      <c r="P15" s="38" t="s">
        <v>30</v>
      </c>
      <c r="Q15" s="51"/>
      <c r="R15" s="42" t="s">
        <v>30</v>
      </c>
      <c r="S15" s="43" t="s">
        <v>38</v>
      </c>
      <c r="T15" s="42" t="s">
        <v>30</v>
      </c>
      <c r="U15" s="38" t="s">
        <v>30</v>
      </c>
      <c r="V15" s="38" t="s">
        <v>30</v>
      </c>
      <c r="W15" s="42" t="s">
        <v>30</v>
      </c>
      <c r="X15" s="51"/>
      <c r="Y15" s="42" t="s">
        <v>30</v>
      </c>
      <c r="Z15" s="42" t="s">
        <v>30</v>
      </c>
      <c r="AA15" s="42" t="s">
        <v>30</v>
      </c>
      <c r="AB15" s="43" t="s">
        <v>38</v>
      </c>
      <c r="AC15" s="43" t="s">
        <v>38</v>
      </c>
      <c r="AD15" s="42" t="s">
        <v>30</v>
      </c>
      <c r="AE15" s="51"/>
      <c r="AF15" s="38" t="s">
        <v>30</v>
      </c>
      <c r="AG15" s="38" t="s">
        <v>30</v>
      </c>
      <c r="AH15" s="33">
        <f t="shared" ref="AH15" si="11">COUNTIF(C15:AG15, "P")</f>
        <v>21</v>
      </c>
      <c r="AI15" s="33">
        <f t="shared" si="3"/>
        <v>5</v>
      </c>
    </row>
    <row r="16" spans="1:35" ht="17.399999999999999" x14ac:dyDescent="0.45">
      <c r="A16" s="36">
        <v>12</v>
      </c>
      <c r="B16" s="22" t="s">
        <v>14</v>
      </c>
      <c r="C16" s="51"/>
      <c r="D16" s="42" t="s">
        <v>30</v>
      </c>
      <c r="E16" s="42" t="s">
        <v>30</v>
      </c>
      <c r="F16" s="43" t="s">
        <v>38</v>
      </c>
      <c r="G16" s="42" t="s">
        <v>30</v>
      </c>
      <c r="H16" s="42" t="s">
        <v>30</v>
      </c>
      <c r="I16" s="42" t="s">
        <v>30</v>
      </c>
      <c r="J16" s="51"/>
      <c r="K16" s="43" t="s">
        <v>38</v>
      </c>
      <c r="L16" s="42" t="s">
        <v>30</v>
      </c>
      <c r="M16" s="42" t="s">
        <v>30</v>
      </c>
      <c r="N16" s="38" t="s">
        <v>30</v>
      </c>
      <c r="O16" s="38" t="s">
        <v>30</v>
      </c>
      <c r="P16" s="38" t="s">
        <v>30</v>
      </c>
      <c r="Q16" s="51"/>
      <c r="R16" s="42" t="s">
        <v>30</v>
      </c>
      <c r="S16" s="42" t="s">
        <v>30</v>
      </c>
      <c r="T16" s="42" t="s">
        <v>30</v>
      </c>
      <c r="U16" s="38" t="s">
        <v>30</v>
      </c>
      <c r="V16" s="40" t="s">
        <v>38</v>
      </c>
      <c r="W16" s="42" t="s">
        <v>30</v>
      </c>
      <c r="X16" s="51"/>
      <c r="Y16" s="42" t="s">
        <v>30</v>
      </c>
      <c r="Z16" s="42" t="s">
        <v>30</v>
      </c>
      <c r="AA16" s="42" t="s">
        <v>30</v>
      </c>
      <c r="AB16" s="42" t="s">
        <v>30</v>
      </c>
      <c r="AC16" s="42" t="s">
        <v>30</v>
      </c>
      <c r="AD16" s="43" t="s">
        <v>38</v>
      </c>
      <c r="AE16" s="51"/>
      <c r="AF16" s="38" t="s">
        <v>30</v>
      </c>
      <c r="AG16" s="38" t="s">
        <v>30</v>
      </c>
      <c r="AH16" s="33">
        <f t="shared" ref="AH16" si="12">COUNTIF(C16:AG16,"P")</f>
        <v>22</v>
      </c>
      <c r="AI16" s="33">
        <f t="shared" si="3"/>
        <v>4</v>
      </c>
    </row>
    <row r="17" spans="1:35" ht="17.399999999999999" x14ac:dyDescent="0.45">
      <c r="A17" s="36">
        <v>13</v>
      </c>
      <c r="B17" s="22" t="s">
        <v>15</v>
      </c>
      <c r="C17" s="51"/>
      <c r="D17" s="42" t="s">
        <v>30</v>
      </c>
      <c r="E17" s="42" t="s">
        <v>30</v>
      </c>
      <c r="F17" s="42" t="s">
        <v>30</v>
      </c>
      <c r="G17" s="42" t="s">
        <v>30</v>
      </c>
      <c r="H17" s="42" t="s">
        <v>30</v>
      </c>
      <c r="I17" s="42" t="s">
        <v>30</v>
      </c>
      <c r="J17" s="51"/>
      <c r="K17" s="42" t="s">
        <v>30</v>
      </c>
      <c r="L17" s="42" t="s">
        <v>30</v>
      </c>
      <c r="M17" s="42" t="s">
        <v>30</v>
      </c>
      <c r="N17" s="38" t="s">
        <v>30</v>
      </c>
      <c r="O17" s="38" t="s">
        <v>30</v>
      </c>
      <c r="P17" s="38" t="s">
        <v>30</v>
      </c>
      <c r="Q17" s="51"/>
      <c r="R17" s="42" t="s">
        <v>30</v>
      </c>
      <c r="S17" s="43" t="s">
        <v>38</v>
      </c>
      <c r="T17" s="42" t="s">
        <v>30</v>
      </c>
      <c r="U17" s="38" t="s">
        <v>30</v>
      </c>
      <c r="V17" s="38" t="s">
        <v>30</v>
      </c>
      <c r="W17" s="42" t="s">
        <v>30</v>
      </c>
      <c r="X17" s="51"/>
      <c r="Y17" s="42" t="s">
        <v>30</v>
      </c>
      <c r="Z17" s="42" t="s">
        <v>30</v>
      </c>
      <c r="AA17" s="42" t="s">
        <v>30</v>
      </c>
      <c r="AB17" s="43" t="s">
        <v>38</v>
      </c>
      <c r="AC17" s="42" t="s">
        <v>30</v>
      </c>
      <c r="AD17" s="42" t="s">
        <v>30</v>
      </c>
      <c r="AE17" s="51"/>
      <c r="AF17" s="38" t="s">
        <v>30</v>
      </c>
      <c r="AG17" s="38" t="s">
        <v>30</v>
      </c>
      <c r="AH17" s="33">
        <f t="shared" ref="AH17" si="13">COUNTIF(C17:AG17, "P")</f>
        <v>24</v>
      </c>
      <c r="AI17" s="33">
        <f t="shared" si="3"/>
        <v>2</v>
      </c>
    </row>
    <row r="18" spans="1:35" ht="17.399999999999999" x14ac:dyDescent="0.45">
      <c r="A18" s="36">
        <v>14</v>
      </c>
      <c r="B18" s="22" t="s">
        <v>16</v>
      </c>
      <c r="C18" s="5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3" t="s">
        <v>30</v>
      </c>
      <c r="J18" s="51"/>
      <c r="K18" s="42" t="s">
        <v>30</v>
      </c>
      <c r="L18" s="43" t="s">
        <v>30</v>
      </c>
      <c r="M18" s="43" t="s">
        <v>38</v>
      </c>
      <c r="N18" s="38" t="s">
        <v>30</v>
      </c>
      <c r="O18" s="38" t="s">
        <v>30</v>
      </c>
      <c r="P18" s="40" t="s">
        <v>38</v>
      </c>
      <c r="Q18" s="51"/>
      <c r="R18" s="42" t="s">
        <v>30</v>
      </c>
      <c r="S18" s="42" t="s">
        <v>30</v>
      </c>
      <c r="T18" s="42" t="s">
        <v>30</v>
      </c>
      <c r="U18" s="40" t="s">
        <v>38</v>
      </c>
      <c r="V18" s="38" t="s">
        <v>30</v>
      </c>
      <c r="W18" s="42" t="s">
        <v>30</v>
      </c>
      <c r="X18" s="51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51"/>
      <c r="AF18" s="38" t="s">
        <v>30</v>
      </c>
      <c r="AG18" s="38" t="s">
        <v>30</v>
      </c>
      <c r="AH18" s="33">
        <f>COUNTIF(C18:AG18,"P")</f>
        <v>21</v>
      </c>
      <c r="AI18" s="33">
        <f t="shared" si="3"/>
        <v>5</v>
      </c>
    </row>
    <row r="19" spans="1:35" ht="17.399999999999999" x14ac:dyDescent="0.45">
      <c r="A19" s="36">
        <v>15</v>
      </c>
      <c r="B19" s="22" t="s">
        <v>17</v>
      </c>
      <c r="C19" s="5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51"/>
      <c r="K19" s="42" t="s">
        <v>38</v>
      </c>
      <c r="L19" s="42" t="s">
        <v>30</v>
      </c>
      <c r="M19" s="42" t="s">
        <v>30</v>
      </c>
      <c r="N19" s="38" t="s">
        <v>30</v>
      </c>
      <c r="O19" s="38" t="s">
        <v>30</v>
      </c>
      <c r="P19" s="38" t="s">
        <v>30</v>
      </c>
      <c r="Q19" s="51"/>
      <c r="R19" s="42" t="s">
        <v>30</v>
      </c>
      <c r="S19" s="42" t="s">
        <v>30</v>
      </c>
      <c r="T19" s="42" t="s">
        <v>30</v>
      </c>
      <c r="U19" s="38" t="s">
        <v>30</v>
      </c>
      <c r="V19" s="38" t="s">
        <v>30</v>
      </c>
      <c r="W19" s="42" t="s">
        <v>30</v>
      </c>
      <c r="X19" s="51"/>
      <c r="Y19" s="42" t="s">
        <v>30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51"/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1</v>
      </c>
    </row>
  </sheetData>
  <mergeCells count="2">
    <mergeCell ref="A2:AI2"/>
    <mergeCell ref="A1:AG1"/>
  </mergeCells>
  <conditionalFormatting sqref="A3:A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19 H5:H19 J5:J19 Q5:T19 W5:Y19 AA5:AA19 AE5:AE19">
    <cfRule type="expression" dxfId="47" priority="197">
      <formula>#REF!="SUN"</formula>
    </cfRule>
    <cfRule type="expression" dxfId="46" priority="198">
      <formula>#REF!="A"</formula>
    </cfRule>
    <cfRule type="expression" dxfId="45" priority="199">
      <formula>IF(C4,"SUN")</formula>
    </cfRule>
  </conditionalFormatting>
  <conditionalFormatting sqref="E5">
    <cfRule type="expression" dxfId="44" priority="28">
      <formula>#REF!="A"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2176-6F50-47FF-8F78-0005BBB3A3D6}">
  <sheetPr codeName="Sheet13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 t="s">
        <v>34</v>
      </c>
      <c r="AF4" s="30" t="s">
        <v>35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47"/>
      <c r="H5" s="38" t="s">
        <v>30</v>
      </c>
      <c r="I5" s="38" t="s">
        <v>30</v>
      </c>
      <c r="J5" s="38" t="s">
        <v>30</v>
      </c>
      <c r="K5" s="38" t="s">
        <v>38</v>
      </c>
      <c r="L5" s="38" t="s">
        <v>30</v>
      </c>
      <c r="M5" s="38" t="s">
        <v>30</v>
      </c>
      <c r="N5" s="46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38</v>
      </c>
      <c r="T5" s="38" t="s">
        <v>30</v>
      </c>
      <c r="U5" s="47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40" t="s">
        <v>38</v>
      </c>
      <c r="AB5" s="46"/>
      <c r="AC5" s="38" t="s">
        <v>30</v>
      </c>
      <c r="AD5" s="38" t="s">
        <v>30</v>
      </c>
      <c r="AE5" s="38" t="s">
        <v>30</v>
      </c>
      <c r="AF5" s="38" t="s">
        <v>30</v>
      </c>
      <c r="AG5" s="38"/>
      <c r="AH5" s="33">
        <f t="shared" ref="AH5" si="0">COUNTIF(C5:AG5, "P")</f>
        <v>23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42" t="s">
        <v>30</v>
      </c>
      <c r="D6" s="38" t="s">
        <v>30</v>
      </c>
      <c r="E6" s="40" t="s">
        <v>38</v>
      </c>
      <c r="F6" s="38" t="s">
        <v>30</v>
      </c>
      <c r="G6" s="47"/>
      <c r="H6" s="42" t="s">
        <v>30</v>
      </c>
      <c r="I6" s="42" t="s">
        <v>30</v>
      </c>
      <c r="J6" s="43" t="s">
        <v>38</v>
      </c>
      <c r="K6" s="42" t="s">
        <v>30</v>
      </c>
      <c r="L6" s="42" t="s">
        <v>30</v>
      </c>
      <c r="M6" s="42" t="s">
        <v>30</v>
      </c>
      <c r="N6" s="46"/>
      <c r="O6" s="42" t="s">
        <v>30</v>
      </c>
      <c r="P6" s="43" t="s">
        <v>38</v>
      </c>
      <c r="Q6" s="40" t="s">
        <v>38</v>
      </c>
      <c r="R6" s="43" t="s">
        <v>38</v>
      </c>
      <c r="S6" s="42" t="s">
        <v>30</v>
      </c>
      <c r="T6" s="42" t="s">
        <v>30</v>
      </c>
      <c r="U6" s="47"/>
      <c r="V6" s="43" t="s">
        <v>38</v>
      </c>
      <c r="W6" s="42" t="s">
        <v>30</v>
      </c>
      <c r="X6" s="43" t="s">
        <v>38</v>
      </c>
      <c r="Y6" s="42" t="s">
        <v>30</v>
      </c>
      <c r="Z6" s="42" t="s">
        <v>30</v>
      </c>
      <c r="AA6" s="42" t="s">
        <v>30</v>
      </c>
      <c r="AB6" s="46"/>
      <c r="AC6" s="38" t="s">
        <v>30</v>
      </c>
      <c r="AD6" s="40" t="s">
        <v>38</v>
      </c>
      <c r="AE6" s="43" t="s">
        <v>38</v>
      </c>
      <c r="AF6" s="42" t="s">
        <v>30</v>
      </c>
      <c r="AG6" s="40"/>
      <c r="AH6" s="33">
        <f t="shared" ref="AH6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3" t="s">
        <v>38</v>
      </c>
      <c r="D7" s="38" t="s">
        <v>30</v>
      </c>
      <c r="E7" s="38" t="s">
        <v>30</v>
      </c>
      <c r="F7" s="38" t="s">
        <v>30</v>
      </c>
      <c r="G7" s="47"/>
      <c r="H7" s="42" t="s">
        <v>30</v>
      </c>
      <c r="I7" s="42" t="s">
        <v>30</v>
      </c>
      <c r="J7" s="42" t="s">
        <v>30</v>
      </c>
      <c r="K7" s="42" t="s">
        <v>30</v>
      </c>
      <c r="L7" s="42" t="s">
        <v>30</v>
      </c>
      <c r="M7" s="42" t="s">
        <v>30</v>
      </c>
      <c r="N7" s="46"/>
      <c r="O7" s="42" t="s">
        <v>30</v>
      </c>
      <c r="P7" s="42" t="s">
        <v>30</v>
      </c>
      <c r="Q7" s="38" t="s">
        <v>30</v>
      </c>
      <c r="R7" s="42" t="s">
        <v>30</v>
      </c>
      <c r="S7" s="42" t="s">
        <v>30</v>
      </c>
      <c r="T7" s="42" t="s">
        <v>30</v>
      </c>
      <c r="U7" s="47"/>
      <c r="V7" s="42" t="s">
        <v>30</v>
      </c>
      <c r="W7" s="43" t="s">
        <v>38</v>
      </c>
      <c r="X7" s="42" t="s">
        <v>30</v>
      </c>
      <c r="Y7" s="42" t="s">
        <v>30</v>
      </c>
      <c r="Z7" s="42" t="s">
        <v>30</v>
      </c>
      <c r="AA7" s="42" t="s">
        <v>30</v>
      </c>
      <c r="AB7" s="46"/>
      <c r="AC7" s="38" t="s">
        <v>30</v>
      </c>
      <c r="AD7" s="38" t="s">
        <v>30</v>
      </c>
      <c r="AE7" s="42" t="s">
        <v>30</v>
      </c>
      <c r="AF7" s="43" t="s">
        <v>38</v>
      </c>
      <c r="AG7" s="38"/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0" t="s">
        <v>38</v>
      </c>
      <c r="E8" s="38" t="s">
        <v>30</v>
      </c>
      <c r="F8" s="38" t="s">
        <v>30</v>
      </c>
      <c r="G8" s="47"/>
      <c r="H8" s="42" t="s">
        <v>30</v>
      </c>
      <c r="I8" s="42" t="s">
        <v>30</v>
      </c>
      <c r="J8" s="42" t="s">
        <v>30</v>
      </c>
      <c r="K8" s="42" t="s">
        <v>30</v>
      </c>
      <c r="L8" s="42" t="s">
        <v>30</v>
      </c>
      <c r="M8" s="42" t="s">
        <v>30</v>
      </c>
      <c r="N8" s="46"/>
      <c r="O8" s="42" t="s">
        <v>30</v>
      </c>
      <c r="P8" s="42" t="s">
        <v>30</v>
      </c>
      <c r="Q8" s="38" t="s">
        <v>30</v>
      </c>
      <c r="R8" s="42" t="s">
        <v>30</v>
      </c>
      <c r="S8" s="42" t="s">
        <v>30</v>
      </c>
      <c r="T8" s="42" t="s">
        <v>30</v>
      </c>
      <c r="U8" s="47"/>
      <c r="V8" s="42" t="s">
        <v>30</v>
      </c>
      <c r="W8" s="42" t="s">
        <v>30</v>
      </c>
      <c r="X8" s="42" t="s">
        <v>30</v>
      </c>
      <c r="Y8" s="42" t="s">
        <v>30</v>
      </c>
      <c r="Z8" s="42" t="s">
        <v>30</v>
      </c>
      <c r="AA8" s="43" t="s">
        <v>38</v>
      </c>
      <c r="AB8" s="46"/>
      <c r="AC8" s="38" t="s">
        <v>30</v>
      </c>
      <c r="AD8" s="38" t="s">
        <v>30</v>
      </c>
      <c r="AE8" s="42" t="s">
        <v>30</v>
      </c>
      <c r="AF8" s="42" t="s">
        <v>30</v>
      </c>
      <c r="AG8" s="38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43" t="s">
        <v>38</v>
      </c>
      <c r="D9" s="38" t="s">
        <v>30</v>
      </c>
      <c r="E9" s="38" t="s">
        <v>30</v>
      </c>
      <c r="F9" s="38" t="s">
        <v>30</v>
      </c>
      <c r="G9" s="47"/>
      <c r="H9" s="42" t="s">
        <v>30</v>
      </c>
      <c r="I9" s="42" t="s">
        <v>30</v>
      </c>
      <c r="J9" s="42" t="s">
        <v>30</v>
      </c>
      <c r="K9" s="42" t="s">
        <v>30</v>
      </c>
      <c r="L9" s="42" t="s">
        <v>30</v>
      </c>
      <c r="M9" s="42" t="s">
        <v>30</v>
      </c>
      <c r="N9" s="46"/>
      <c r="O9" s="42" t="s">
        <v>30</v>
      </c>
      <c r="P9" s="42" t="s">
        <v>30</v>
      </c>
      <c r="Q9" s="40" t="s">
        <v>38</v>
      </c>
      <c r="R9" s="42" t="s">
        <v>30</v>
      </c>
      <c r="S9" s="42" t="s">
        <v>30</v>
      </c>
      <c r="T9" s="42" t="s">
        <v>30</v>
      </c>
      <c r="U9" s="47"/>
      <c r="V9" s="42" t="s">
        <v>30</v>
      </c>
      <c r="W9" s="42" t="s">
        <v>30</v>
      </c>
      <c r="X9" s="42" t="s">
        <v>30</v>
      </c>
      <c r="Y9" s="42" t="s">
        <v>30</v>
      </c>
      <c r="Z9" s="42" t="s">
        <v>30</v>
      </c>
      <c r="AA9" s="42" t="s">
        <v>30</v>
      </c>
      <c r="AB9" s="46"/>
      <c r="AC9" s="38" t="s">
        <v>30</v>
      </c>
      <c r="AD9" s="40" t="s">
        <v>38</v>
      </c>
      <c r="AE9" s="42" t="s">
        <v>30</v>
      </c>
      <c r="AF9" s="42" t="s">
        <v>30</v>
      </c>
      <c r="AG9" s="40"/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43" t="s">
        <v>38</v>
      </c>
      <c r="D10" s="38" t="s">
        <v>30</v>
      </c>
      <c r="E10" s="38" t="s">
        <v>30</v>
      </c>
      <c r="F10" s="38" t="s">
        <v>30</v>
      </c>
      <c r="G10" s="46"/>
      <c r="H10" s="42" t="s">
        <v>30</v>
      </c>
      <c r="I10" s="43" t="s">
        <v>38</v>
      </c>
      <c r="J10" s="42" t="s">
        <v>30</v>
      </c>
      <c r="K10" s="42" t="s">
        <v>30</v>
      </c>
      <c r="L10" s="42" t="s">
        <v>30</v>
      </c>
      <c r="M10" s="42" t="s">
        <v>30</v>
      </c>
      <c r="N10" s="46"/>
      <c r="O10" s="43" t="s">
        <v>38</v>
      </c>
      <c r="P10" s="42" t="s">
        <v>30</v>
      </c>
      <c r="Q10" s="38" t="s">
        <v>30</v>
      </c>
      <c r="R10" s="42" t="s">
        <v>30</v>
      </c>
      <c r="S10" s="42" t="s">
        <v>30</v>
      </c>
      <c r="T10" s="42" t="s">
        <v>30</v>
      </c>
      <c r="U10" s="47"/>
      <c r="V10" s="42" t="s">
        <v>30</v>
      </c>
      <c r="W10" s="42" t="s">
        <v>30</v>
      </c>
      <c r="X10" s="42" t="s">
        <v>30</v>
      </c>
      <c r="Y10" s="42" t="s">
        <v>30</v>
      </c>
      <c r="Z10" s="43" t="s">
        <v>38</v>
      </c>
      <c r="AA10" s="42" t="s">
        <v>30</v>
      </c>
      <c r="AB10" s="46"/>
      <c r="AC10" s="38" t="s">
        <v>30</v>
      </c>
      <c r="AD10" s="38" t="s">
        <v>30</v>
      </c>
      <c r="AE10" s="42" t="s">
        <v>30</v>
      </c>
      <c r="AF10" s="42" t="s">
        <v>30</v>
      </c>
      <c r="AG10" s="38"/>
      <c r="AH10" s="33">
        <f t="shared" ref="AH10" si="6">COUNTIF(C10:AG10,"P")</f>
        <v>22</v>
      </c>
      <c r="AI10" s="33">
        <f t="shared" si="3"/>
        <v>4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38" t="s">
        <v>30</v>
      </c>
      <c r="E11" s="38" t="s">
        <v>30</v>
      </c>
      <c r="F11" s="38" t="s">
        <v>30</v>
      </c>
      <c r="G11" s="46"/>
      <c r="H11" s="42" t="s">
        <v>30</v>
      </c>
      <c r="I11" s="42" t="s">
        <v>30</v>
      </c>
      <c r="J11" s="42" t="s">
        <v>30</v>
      </c>
      <c r="K11" s="42" t="s">
        <v>30</v>
      </c>
      <c r="L11" s="43" t="s">
        <v>38</v>
      </c>
      <c r="M11" s="42" t="s">
        <v>30</v>
      </c>
      <c r="N11" s="46"/>
      <c r="O11" s="42" t="s">
        <v>30</v>
      </c>
      <c r="P11" s="43" t="s">
        <v>38</v>
      </c>
      <c r="Q11" s="38" t="s">
        <v>30</v>
      </c>
      <c r="R11" s="42" t="s">
        <v>30</v>
      </c>
      <c r="S11" s="42" t="s">
        <v>30</v>
      </c>
      <c r="T11" s="43" t="s">
        <v>38</v>
      </c>
      <c r="U11" s="46"/>
      <c r="V11" s="42" t="s">
        <v>30</v>
      </c>
      <c r="W11" s="42" t="s">
        <v>30</v>
      </c>
      <c r="X11" s="43" t="s">
        <v>38</v>
      </c>
      <c r="Y11" s="42" t="s">
        <v>30</v>
      </c>
      <c r="Z11" s="42" t="s">
        <v>30</v>
      </c>
      <c r="AA11" s="43" t="s">
        <v>38</v>
      </c>
      <c r="AB11" s="46"/>
      <c r="AC11" s="40" t="s">
        <v>38</v>
      </c>
      <c r="AD11" s="38" t="s">
        <v>30</v>
      </c>
      <c r="AE11" s="42" t="s">
        <v>30</v>
      </c>
      <c r="AF11" s="42" t="s">
        <v>30</v>
      </c>
      <c r="AG11" s="38"/>
      <c r="AH11" s="33">
        <f t="shared" ref="AH11" si="7">COUNTIF(C11:AG11, "P")</f>
        <v>20</v>
      </c>
      <c r="AI11" s="33">
        <f t="shared" si="3"/>
        <v>6</v>
      </c>
    </row>
    <row r="12" spans="1:35" ht="17.399999999999999" x14ac:dyDescent="0.45">
      <c r="A12" s="36">
        <v>8</v>
      </c>
      <c r="B12" s="22" t="s">
        <v>10</v>
      </c>
      <c r="C12" s="43" t="s">
        <v>38</v>
      </c>
      <c r="D12" s="38" t="s">
        <v>30</v>
      </c>
      <c r="E12" s="38" t="s">
        <v>30</v>
      </c>
      <c r="F12" s="40" t="s">
        <v>38</v>
      </c>
      <c r="G12" s="47"/>
      <c r="H12" s="43" t="s">
        <v>38</v>
      </c>
      <c r="I12" s="42" t="s">
        <v>30</v>
      </c>
      <c r="J12" s="42" t="s">
        <v>30</v>
      </c>
      <c r="K12" s="42" t="s">
        <v>30</v>
      </c>
      <c r="L12" s="42" t="s">
        <v>30</v>
      </c>
      <c r="M12" s="43" t="s">
        <v>38</v>
      </c>
      <c r="N12" s="46"/>
      <c r="O12" s="42" t="s">
        <v>30</v>
      </c>
      <c r="P12" s="42" t="s">
        <v>30</v>
      </c>
      <c r="Q12" s="40" t="s">
        <v>38</v>
      </c>
      <c r="R12" s="43" t="s">
        <v>38</v>
      </c>
      <c r="S12" s="42" t="s">
        <v>30</v>
      </c>
      <c r="T12" s="42" t="s">
        <v>30</v>
      </c>
      <c r="U12" s="46"/>
      <c r="V12" s="43" t="s">
        <v>38</v>
      </c>
      <c r="W12" s="42" t="s">
        <v>30</v>
      </c>
      <c r="X12" s="42" t="s">
        <v>30</v>
      </c>
      <c r="Y12" s="43" t="s">
        <v>38</v>
      </c>
      <c r="Z12" s="42" t="s">
        <v>30</v>
      </c>
      <c r="AA12" s="43" t="s">
        <v>38</v>
      </c>
      <c r="AB12" s="46"/>
      <c r="AC12" s="40" t="s">
        <v>38</v>
      </c>
      <c r="AD12" s="40" t="s">
        <v>38</v>
      </c>
      <c r="AE12" s="43" t="s">
        <v>38</v>
      </c>
      <c r="AF12" s="42" t="s">
        <v>30</v>
      </c>
      <c r="AG12" s="40"/>
      <c r="AH12" s="33">
        <f t="shared" ref="AH12" si="8">COUNTIF(C12:AG12,"P")</f>
        <v>14</v>
      </c>
      <c r="AI12" s="33">
        <f t="shared" si="3"/>
        <v>12</v>
      </c>
    </row>
    <row r="13" spans="1:35" ht="17.399999999999999" x14ac:dyDescent="0.45">
      <c r="A13" s="36">
        <v>9</v>
      </c>
      <c r="B13" s="22" t="s">
        <v>11</v>
      </c>
      <c r="C13" s="42" t="s">
        <v>30</v>
      </c>
      <c r="D13" s="38" t="s">
        <v>30</v>
      </c>
      <c r="E13" s="40" t="s">
        <v>38</v>
      </c>
      <c r="F13" s="38" t="s">
        <v>30</v>
      </c>
      <c r="G13" s="46"/>
      <c r="H13" s="42" t="s">
        <v>30</v>
      </c>
      <c r="I13" s="42" t="s">
        <v>30</v>
      </c>
      <c r="J13" s="42" t="s">
        <v>30</v>
      </c>
      <c r="K13" s="42" t="s">
        <v>30</v>
      </c>
      <c r="L13" s="42" t="s">
        <v>30</v>
      </c>
      <c r="M13" s="42" t="s">
        <v>30</v>
      </c>
      <c r="N13" s="46"/>
      <c r="O13" s="42" t="s">
        <v>30</v>
      </c>
      <c r="P13" s="42" t="s">
        <v>30</v>
      </c>
      <c r="Q13" s="38" t="s">
        <v>30</v>
      </c>
      <c r="R13" s="42" t="s">
        <v>30</v>
      </c>
      <c r="S13" s="42" t="s">
        <v>30</v>
      </c>
      <c r="T13" s="42" t="s">
        <v>30</v>
      </c>
      <c r="U13" s="47"/>
      <c r="V13" s="42" t="s">
        <v>30</v>
      </c>
      <c r="W13" s="42" t="s">
        <v>30</v>
      </c>
      <c r="X13" s="43" t="s">
        <v>38</v>
      </c>
      <c r="Y13" s="42" t="s">
        <v>30</v>
      </c>
      <c r="Z13" s="42" t="s">
        <v>30</v>
      </c>
      <c r="AA13" s="42" t="s">
        <v>30</v>
      </c>
      <c r="AB13" s="46"/>
      <c r="AC13" s="38" t="s">
        <v>30</v>
      </c>
      <c r="AD13" s="38" t="s">
        <v>30</v>
      </c>
      <c r="AE13" s="42" t="s">
        <v>30</v>
      </c>
      <c r="AF13" s="42" t="s">
        <v>30</v>
      </c>
      <c r="AG13" s="38"/>
      <c r="AH13" s="33">
        <f t="shared" ref="AH13" si="9">COUNTIF(C13:AG13, "P")</f>
        <v>24</v>
      </c>
      <c r="AI13" s="33">
        <f t="shared" si="3"/>
        <v>2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38" t="s">
        <v>30</v>
      </c>
      <c r="E14" s="38" t="s">
        <v>30</v>
      </c>
      <c r="F14" s="40" t="s">
        <v>38</v>
      </c>
      <c r="G14" s="47"/>
      <c r="H14" s="43" t="s">
        <v>38</v>
      </c>
      <c r="I14" s="42" t="s">
        <v>30</v>
      </c>
      <c r="J14" s="42" t="s">
        <v>30</v>
      </c>
      <c r="K14" s="42" t="s">
        <v>30</v>
      </c>
      <c r="L14" s="42" t="s">
        <v>30</v>
      </c>
      <c r="M14" s="43" t="s">
        <v>38</v>
      </c>
      <c r="N14" s="46"/>
      <c r="O14" s="42" t="s">
        <v>30</v>
      </c>
      <c r="P14" s="42" t="s">
        <v>30</v>
      </c>
      <c r="Q14" s="38" t="s">
        <v>30</v>
      </c>
      <c r="R14" s="42" t="s">
        <v>30</v>
      </c>
      <c r="S14" s="42" t="s">
        <v>30</v>
      </c>
      <c r="T14" s="42" t="s">
        <v>30</v>
      </c>
      <c r="U14" s="47"/>
      <c r="V14" s="42" t="s">
        <v>30</v>
      </c>
      <c r="W14" s="42" t="s">
        <v>30</v>
      </c>
      <c r="X14" s="42" t="s">
        <v>30</v>
      </c>
      <c r="Y14" s="43" t="s">
        <v>38</v>
      </c>
      <c r="Z14" s="42" t="s">
        <v>30</v>
      </c>
      <c r="AA14" s="43" t="s">
        <v>38</v>
      </c>
      <c r="AB14" s="46"/>
      <c r="AC14" s="38" t="s">
        <v>30</v>
      </c>
      <c r="AD14" s="38" t="s">
        <v>30</v>
      </c>
      <c r="AE14" s="42" t="s">
        <v>30</v>
      </c>
      <c r="AF14" s="42" t="s">
        <v>30</v>
      </c>
      <c r="AG14" s="38"/>
      <c r="AH14" s="33">
        <f t="shared" ref="AH14" si="10">COUNTIF(C14:AG14,"P")</f>
        <v>21</v>
      </c>
      <c r="AI14" s="33">
        <f t="shared" si="3"/>
        <v>5</v>
      </c>
    </row>
    <row r="15" spans="1:35" ht="17.399999999999999" x14ac:dyDescent="0.45">
      <c r="A15" s="36">
        <v>11</v>
      </c>
      <c r="B15" s="22" t="s">
        <v>13</v>
      </c>
      <c r="C15" s="42" t="s">
        <v>30</v>
      </c>
      <c r="D15" s="38" t="s">
        <v>30</v>
      </c>
      <c r="E15" s="38" t="s">
        <v>30</v>
      </c>
      <c r="F15" s="38" t="s">
        <v>30</v>
      </c>
      <c r="G15" s="46"/>
      <c r="H15" s="42" t="s">
        <v>30</v>
      </c>
      <c r="I15" s="42" t="s">
        <v>30</v>
      </c>
      <c r="J15" s="42" t="s">
        <v>30</v>
      </c>
      <c r="K15" s="43" t="s">
        <v>38</v>
      </c>
      <c r="L15" s="42" t="s">
        <v>30</v>
      </c>
      <c r="M15" s="42" t="s">
        <v>30</v>
      </c>
      <c r="N15" s="46"/>
      <c r="O15" s="42" t="s">
        <v>30</v>
      </c>
      <c r="P15" s="42" t="s">
        <v>30</v>
      </c>
      <c r="Q15" s="40" t="s">
        <v>38</v>
      </c>
      <c r="R15" s="43" t="s">
        <v>38</v>
      </c>
      <c r="S15" s="43" t="s">
        <v>38</v>
      </c>
      <c r="T15" s="42" t="s">
        <v>30</v>
      </c>
      <c r="U15" s="47"/>
      <c r="V15" s="43" t="s">
        <v>38</v>
      </c>
      <c r="W15" s="42" t="s">
        <v>30</v>
      </c>
      <c r="X15" s="42" t="s">
        <v>30</v>
      </c>
      <c r="Y15" s="42" t="s">
        <v>30</v>
      </c>
      <c r="Z15" s="42" t="s">
        <v>30</v>
      </c>
      <c r="AA15" s="42" t="s">
        <v>30</v>
      </c>
      <c r="AB15" s="46"/>
      <c r="AC15" s="38" t="s">
        <v>30</v>
      </c>
      <c r="AD15" s="40" t="s">
        <v>38</v>
      </c>
      <c r="AE15" s="43" t="s">
        <v>38</v>
      </c>
      <c r="AF15" s="42" t="s">
        <v>30</v>
      </c>
      <c r="AG15" s="40"/>
      <c r="AH15" s="33">
        <f t="shared" ref="AH15" si="11">COUNTIF(C15:AG15, "P")</f>
        <v>19</v>
      </c>
      <c r="AI15" s="33">
        <f t="shared" si="3"/>
        <v>7</v>
      </c>
    </row>
    <row r="16" spans="1:35" ht="17.399999999999999" x14ac:dyDescent="0.45">
      <c r="A16" s="36">
        <v>12</v>
      </c>
      <c r="B16" s="22" t="s">
        <v>14</v>
      </c>
      <c r="C16" s="42" t="s">
        <v>30</v>
      </c>
      <c r="D16" s="38" t="s">
        <v>30</v>
      </c>
      <c r="E16" s="38" t="s">
        <v>30</v>
      </c>
      <c r="F16" s="38" t="s">
        <v>30</v>
      </c>
      <c r="G16" s="47"/>
      <c r="H16" s="42" t="s">
        <v>30</v>
      </c>
      <c r="I16" s="42" t="s">
        <v>30</v>
      </c>
      <c r="J16" s="42" t="s">
        <v>30</v>
      </c>
      <c r="K16" s="42" t="s">
        <v>30</v>
      </c>
      <c r="L16" s="43" t="s">
        <v>38</v>
      </c>
      <c r="M16" s="42" t="s">
        <v>30</v>
      </c>
      <c r="N16" s="46"/>
      <c r="O16" s="42" t="s">
        <v>30</v>
      </c>
      <c r="P16" s="42" t="s">
        <v>30</v>
      </c>
      <c r="Q16" s="38" t="s">
        <v>30</v>
      </c>
      <c r="R16" s="42" t="s">
        <v>30</v>
      </c>
      <c r="S16" s="42" t="s">
        <v>30</v>
      </c>
      <c r="T16" s="43" t="s">
        <v>38</v>
      </c>
      <c r="U16" s="47"/>
      <c r="V16" s="42" t="s">
        <v>30</v>
      </c>
      <c r="W16" s="42" t="s">
        <v>30</v>
      </c>
      <c r="X16" s="42" t="s">
        <v>30</v>
      </c>
      <c r="Y16" s="42" t="s">
        <v>30</v>
      </c>
      <c r="Z16" s="42" t="s">
        <v>30</v>
      </c>
      <c r="AA16" s="42" t="s">
        <v>30</v>
      </c>
      <c r="AB16" s="46"/>
      <c r="AC16" s="38" t="s">
        <v>30</v>
      </c>
      <c r="AD16" s="38" t="s">
        <v>30</v>
      </c>
      <c r="AE16" s="42" t="s">
        <v>30</v>
      </c>
      <c r="AF16" s="42" t="s">
        <v>30</v>
      </c>
      <c r="AG16" s="38"/>
      <c r="AH16" s="33">
        <f t="shared" ref="AH16" si="12">COUNTIF(C16:AG16,"P")</f>
        <v>24</v>
      </c>
      <c r="AI16" s="33">
        <f t="shared" si="3"/>
        <v>2</v>
      </c>
    </row>
    <row r="17" spans="1:35" ht="17.399999999999999" x14ac:dyDescent="0.45">
      <c r="A17" s="36">
        <v>13</v>
      </c>
      <c r="B17" s="22" t="s">
        <v>15</v>
      </c>
      <c r="C17" s="42" t="s">
        <v>30</v>
      </c>
      <c r="D17" s="38" t="s">
        <v>30</v>
      </c>
      <c r="E17" s="38" t="s">
        <v>30</v>
      </c>
      <c r="F17" s="38" t="s">
        <v>30</v>
      </c>
      <c r="G17" s="47"/>
      <c r="H17" s="42" t="s">
        <v>30</v>
      </c>
      <c r="I17" s="42" t="s">
        <v>30</v>
      </c>
      <c r="J17" s="42" t="s">
        <v>30</v>
      </c>
      <c r="K17" s="42" t="s">
        <v>30</v>
      </c>
      <c r="L17" s="42" t="s">
        <v>30</v>
      </c>
      <c r="M17" s="42" t="s">
        <v>30</v>
      </c>
      <c r="N17" s="46"/>
      <c r="O17" s="42" t="s">
        <v>30</v>
      </c>
      <c r="P17" s="43" t="s">
        <v>38</v>
      </c>
      <c r="Q17" s="38" t="s">
        <v>30</v>
      </c>
      <c r="R17" s="43" t="s">
        <v>38</v>
      </c>
      <c r="S17" s="42" t="s">
        <v>30</v>
      </c>
      <c r="T17" s="42" t="s">
        <v>30</v>
      </c>
      <c r="U17" s="47"/>
      <c r="V17" s="43" t="s">
        <v>38</v>
      </c>
      <c r="W17" s="42" t="s">
        <v>30</v>
      </c>
      <c r="X17" s="42" t="s">
        <v>30</v>
      </c>
      <c r="Y17" s="42" t="s">
        <v>30</v>
      </c>
      <c r="Z17" s="42" t="s">
        <v>30</v>
      </c>
      <c r="AA17" s="42" t="s">
        <v>30</v>
      </c>
      <c r="AB17" s="46"/>
      <c r="AC17" s="38" t="s">
        <v>30</v>
      </c>
      <c r="AD17" s="38" t="s">
        <v>30</v>
      </c>
      <c r="AE17" s="43" t="s">
        <v>38</v>
      </c>
      <c r="AF17" s="42" t="s">
        <v>30</v>
      </c>
      <c r="AG17" s="38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43" t="s">
        <v>38</v>
      </c>
      <c r="D18" s="38" t="s">
        <v>30</v>
      </c>
      <c r="E18" s="38" t="s">
        <v>30</v>
      </c>
      <c r="F18" s="40" t="s">
        <v>38</v>
      </c>
      <c r="G18" s="47"/>
      <c r="H18" s="42" t="s">
        <v>30</v>
      </c>
      <c r="I18" s="43" t="s">
        <v>30</v>
      </c>
      <c r="J18" s="42" t="s">
        <v>30</v>
      </c>
      <c r="K18" s="42" t="s">
        <v>30</v>
      </c>
      <c r="L18" s="43" t="s">
        <v>38</v>
      </c>
      <c r="M18" s="42" t="s">
        <v>30</v>
      </c>
      <c r="N18" s="46"/>
      <c r="O18" s="43" t="s">
        <v>30</v>
      </c>
      <c r="P18" s="43" t="s">
        <v>38</v>
      </c>
      <c r="Q18" s="38" t="s">
        <v>30</v>
      </c>
      <c r="R18" s="42" t="s">
        <v>30</v>
      </c>
      <c r="S18" s="42" t="s">
        <v>30</v>
      </c>
      <c r="T18" s="43" t="s">
        <v>38</v>
      </c>
      <c r="U18" s="47"/>
      <c r="V18" s="42" t="s">
        <v>30</v>
      </c>
      <c r="W18" s="42" t="s">
        <v>30</v>
      </c>
      <c r="X18" s="42" t="s">
        <v>30</v>
      </c>
      <c r="Y18" s="42" t="s">
        <v>30</v>
      </c>
      <c r="Z18" s="43" t="s">
        <v>30</v>
      </c>
      <c r="AA18" s="42" t="s">
        <v>30</v>
      </c>
      <c r="AB18" s="46"/>
      <c r="AC18" s="38" t="s">
        <v>30</v>
      </c>
      <c r="AD18" s="38" t="s">
        <v>30</v>
      </c>
      <c r="AE18" s="42" t="s">
        <v>30</v>
      </c>
      <c r="AF18" s="42" t="s">
        <v>30</v>
      </c>
      <c r="AG18" s="38"/>
      <c r="AH18" s="33">
        <f>COUNTIF(C18:AG18,"P")</f>
        <v>21</v>
      </c>
      <c r="AI18" s="33">
        <f t="shared" si="3"/>
        <v>5</v>
      </c>
    </row>
    <row r="19" spans="1:35" ht="17.399999999999999" x14ac:dyDescent="0.45">
      <c r="A19" s="36">
        <v>15</v>
      </c>
      <c r="B19" s="22" t="s">
        <v>17</v>
      </c>
      <c r="C19" s="42" t="s">
        <v>30</v>
      </c>
      <c r="D19" s="38" t="s">
        <v>30</v>
      </c>
      <c r="E19" s="38" t="s">
        <v>30</v>
      </c>
      <c r="F19" s="38" t="s">
        <v>30</v>
      </c>
      <c r="G19" s="47"/>
      <c r="H19" s="42" t="s">
        <v>30</v>
      </c>
      <c r="I19" s="42" t="s">
        <v>30</v>
      </c>
      <c r="J19" s="42" t="s">
        <v>30</v>
      </c>
      <c r="K19" s="42" t="s">
        <v>30</v>
      </c>
      <c r="L19" s="42" t="s">
        <v>30</v>
      </c>
      <c r="M19" s="42" t="s">
        <v>30</v>
      </c>
      <c r="N19" s="46"/>
      <c r="O19" s="42" t="s">
        <v>30</v>
      </c>
      <c r="P19" s="42" t="s">
        <v>30</v>
      </c>
      <c r="Q19" s="38" t="s">
        <v>30</v>
      </c>
      <c r="R19" s="42" t="s">
        <v>30</v>
      </c>
      <c r="S19" s="42" t="s">
        <v>30</v>
      </c>
      <c r="T19" s="42" t="s">
        <v>30</v>
      </c>
      <c r="U19" s="47"/>
      <c r="V19" s="42" t="s">
        <v>30</v>
      </c>
      <c r="W19" s="42" t="s">
        <v>30</v>
      </c>
      <c r="X19" s="42" t="s">
        <v>30</v>
      </c>
      <c r="Y19" s="42" t="s">
        <v>30</v>
      </c>
      <c r="Z19" s="42" t="s">
        <v>30</v>
      </c>
      <c r="AA19" s="42" t="s">
        <v>30</v>
      </c>
      <c r="AB19" s="46"/>
      <c r="AC19" s="38" t="s">
        <v>30</v>
      </c>
      <c r="AD19" s="38" t="s">
        <v>30</v>
      </c>
      <c r="AE19" s="42" t="s">
        <v>30</v>
      </c>
      <c r="AF19" s="42" t="s">
        <v>30</v>
      </c>
      <c r="AG19" s="38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Y5:Y19">
    <cfRule type="expression" dxfId="43" priority="202">
      <formula>#REF!="SUN"</formula>
    </cfRule>
    <cfRule type="expression" dxfId="42" priority="203">
      <formula>#REF!="A"</formula>
    </cfRule>
    <cfRule type="expression" dxfId="41" priority="204">
      <formula>IF(H4,"SUN")</formula>
    </cfRule>
  </conditionalFormatting>
  <conditionalFormatting sqref="AB5:AB19">
    <cfRule type="expression" dxfId="40" priority="17">
      <formula>#REF!="SUN"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DD4F-EFBF-4575-8179-5EA3C674E02D}">
  <sheetPr codeName="Sheet14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2.2" x14ac:dyDescent="0.35">
      <c r="A2" s="56" t="s">
        <v>59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 t="s">
        <v>31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6"/>
      <c r="F5" s="38" t="s">
        <v>30</v>
      </c>
      <c r="G5" s="38" t="s">
        <v>30</v>
      </c>
      <c r="H5" s="38" t="s">
        <v>30</v>
      </c>
      <c r="I5" s="38" t="s">
        <v>30</v>
      </c>
      <c r="J5" s="40" t="s">
        <v>38</v>
      </c>
      <c r="K5" s="40" t="s">
        <v>38</v>
      </c>
      <c r="L5" s="47"/>
      <c r="M5" s="38" t="s">
        <v>30</v>
      </c>
      <c r="N5" s="38" t="s">
        <v>30</v>
      </c>
      <c r="O5" s="38" t="s">
        <v>30</v>
      </c>
      <c r="P5" s="38" t="s">
        <v>30</v>
      </c>
      <c r="Q5" s="38" t="s">
        <v>30</v>
      </c>
      <c r="R5" s="40" t="s">
        <v>38</v>
      </c>
      <c r="S5" s="46"/>
      <c r="T5" s="38" t="s">
        <v>38</v>
      </c>
      <c r="U5" s="38" t="s">
        <v>30</v>
      </c>
      <c r="V5" s="38" t="s">
        <v>30</v>
      </c>
      <c r="W5" s="38" t="s">
        <v>30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38" t="s">
        <v>30</v>
      </c>
      <c r="AF5" s="40" t="s">
        <v>38</v>
      </c>
      <c r="AG5" s="46"/>
      <c r="AH5" s="33">
        <f t="shared" ref="AH5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40" t="s">
        <v>38</v>
      </c>
      <c r="E6" s="46"/>
      <c r="F6" s="42" t="s">
        <v>30</v>
      </c>
      <c r="G6" s="43" t="s">
        <v>38</v>
      </c>
      <c r="H6" s="42" t="s">
        <v>30</v>
      </c>
      <c r="I6" s="38" t="s">
        <v>30</v>
      </c>
      <c r="J6" s="38" t="s">
        <v>30</v>
      </c>
      <c r="K6" s="42" t="s">
        <v>30</v>
      </c>
      <c r="L6" s="47"/>
      <c r="M6" s="42" t="s">
        <v>30</v>
      </c>
      <c r="N6" s="42" t="s">
        <v>30</v>
      </c>
      <c r="O6" s="38" t="s">
        <v>30</v>
      </c>
      <c r="P6" s="40" t="s">
        <v>38</v>
      </c>
      <c r="Q6" s="42" t="s">
        <v>30</v>
      </c>
      <c r="R6" s="42" t="s">
        <v>30</v>
      </c>
      <c r="S6" s="46"/>
      <c r="T6" s="42" t="s">
        <v>30</v>
      </c>
      <c r="U6" s="42" t="s">
        <v>30</v>
      </c>
      <c r="V6" s="42" t="s">
        <v>30</v>
      </c>
      <c r="W6" s="42" t="s">
        <v>30</v>
      </c>
      <c r="X6" s="42" t="s">
        <v>30</v>
      </c>
      <c r="Y6" s="43" t="s">
        <v>38</v>
      </c>
      <c r="Z6" s="47"/>
      <c r="AA6" s="43" t="s">
        <v>38</v>
      </c>
      <c r="AB6" s="42" t="s">
        <v>30</v>
      </c>
      <c r="AC6" s="43" t="s">
        <v>38</v>
      </c>
      <c r="AD6" s="42" t="s">
        <v>30</v>
      </c>
      <c r="AE6" s="42" t="s">
        <v>30</v>
      </c>
      <c r="AF6" s="42" t="s">
        <v>30</v>
      </c>
      <c r="AG6" s="46"/>
      <c r="AH6" s="33">
        <f t="shared" ref="AH6" si="1">COUNTIF(C6:AG6,"P")</f>
        <v>19</v>
      </c>
      <c r="AI6" s="33">
        <f>COUNTIF(C6:AG6, "A")</f>
        <v>7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38" t="s">
        <v>30</v>
      </c>
      <c r="E7" s="46"/>
      <c r="F7" s="42" t="s">
        <v>30</v>
      </c>
      <c r="G7" s="42" t="s">
        <v>30</v>
      </c>
      <c r="H7" s="43" t="s">
        <v>38</v>
      </c>
      <c r="I7" s="38" t="s">
        <v>30</v>
      </c>
      <c r="J7" s="38" t="s">
        <v>30</v>
      </c>
      <c r="K7" s="42" t="s">
        <v>30</v>
      </c>
      <c r="L7" s="47"/>
      <c r="M7" s="42" t="s">
        <v>30</v>
      </c>
      <c r="N7" s="43" t="s">
        <v>38</v>
      </c>
      <c r="O7" s="38" t="s">
        <v>30</v>
      </c>
      <c r="P7" s="38" t="s">
        <v>30</v>
      </c>
      <c r="Q7" s="42" t="s">
        <v>30</v>
      </c>
      <c r="R7" s="42" t="s">
        <v>30</v>
      </c>
      <c r="S7" s="46"/>
      <c r="T7" s="42" t="s">
        <v>30</v>
      </c>
      <c r="U7" s="42" t="s">
        <v>30</v>
      </c>
      <c r="V7" s="42" t="s">
        <v>30</v>
      </c>
      <c r="W7" s="42" t="s">
        <v>30</v>
      </c>
      <c r="X7" s="42" t="s">
        <v>30</v>
      </c>
      <c r="Y7" s="42" t="s">
        <v>30</v>
      </c>
      <c r="Z7" s="47"/>
      <c r="AA7" s="42" t="s">
        <v>30</v>
      </c>
      <c r="AB7" s="43" t="s">
        <v>38</v>
      </c>
      <c r="AC7" s="42" t="s">
        <v>30</v>
      </c>
      <c r="AD7" s="42" t="s">
        <v>30</v>
      </c>
      <c r="AE7" s="42" t="s">
        <v>30</v>
      </c>
      <c r="AF7" s="42" t="s">
        <v>30</v>
      </c>
      <c r="AG7" s="46"/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38" t="s">
        <v>30</v>
      </c>
      <c r="E8" s="46"/>
      <c r="F8" s="42" t="s">
        <v>30</v>
      </c>
      <c r="G8" s="42" t="s">
        <v>30</v>
      </c>
      <c r="H8" s="42" t="s">
        <v>30</v>
      </c>
      <c r="I8" s="38" t="s">
        <v>30</v>
      </c>
      <c r="J8" s="38" t="s">
        <v>30</v>
      </c>
      <c r="K8" s="43" t="s">
        <v>38</v>
      </c>
      <c r="L8" s="47"/>
      <c r="M8" s="42" t="s">
        <v>30</v>
      </c>
      <c r="N8" s="42" t="s">
        <v>30</v>
      </c>
      <c r="O8" s="40" t="s">
        <v>38</v>
      </c>
      <c r="P8" s="38" t="s">
        <v>30</v>
      </c>
      <c r="Q8" s="42" t="s">
        <v>30</v>
      </c>
      <c r="R8" s="43" t="s">
        <v>38</v>
      </c>
      <c r="S8" s="46"/>
      <c r="T8" s="42" t="s">
        <v>30</v>
      </c>
      <c r="U8" s="42" t="s">
        <v>30</v>
      </c>
      <c r="V8" s="42" t="s">
        <v>30</v>
      </c>
      <c r="W8" s="42" t="s">
        <v>30</v>
      </c>
      <c r="X8" s="42" t="s">
        <v>30</v>
      </c>
      <c r="Y8" s="42" t="s">
        <v>30</v>
      </c>
      <c r="Z8" s="47"/>
      <c r="AA8" s="42" t="s">
        <v>30</v>
      </c>
      <c r="AB8" s="42" t="s">
        <v>30</v>
      </c>
      <c r="AC8" s="42" t="s">
        <v>30</v>
      </c>
      <c r="AD8" s="42" t="s">
        <v>30</v>
      </c>
      <c r="AE8" s="42" t="s">
        <v>30</v>
      </c>
      <c r="AF8" s="43" t="s">
        <v>38</v>
      </c>
      <c r="AG8" s="46"/>
      <c r="AH8" s="33">
        <f t="shared" ref="AH8" si="4">COUNTIF(C8:AG8,"P")</f>
        <v>22</v>
      </c>
      <c r="AI8" s="33">
        <f t="shared" si="3"/>
        <v>4</v>
      </c>
    </row>
    <row r="9" spans="1:35" ht="18" thickBot="1" x14ac:dyDescent="0.5">
      <c r="A9" s="36">
        <v>5</v>
      </c>
      <c r="B9" s="22" t="s">
        <v>7</v>
      </c>
      <c r="C9" s="42" t="s">
        <v>30</v>
      </c>
      <c r="D9" s="40" t="s">
        <v>38</v>
      </c>
      <c r="E9" s="46"/>
      <c r="F9" s="42" t="s">
        <v>30</v>
      </c>
      <c r="G9" s="42" t="s">
        <v>30</v>
      </c>
      <c r="H9" s="42" t="s">
        <v>30</v>
      </c>
      <c r="I9" s="38" t="s">
        <v>30</v>
      </c>
      <c r="J9" s="38" t="s">
        <v>30</v>
      </c>
      <c r="K9" s="42" t="s">
        <v>30</v>
      </c>
      <c r="L9" s="47"/>
      <c r="M9" s="42" t="s">
        <v>30</v>
      </c>
      <c r="N9" s="43" t="s">
        <v>38</v>
      </c>
      <c r="O9" s="38" t="s">
        <v>30</v>
      </c>
      <c r="P9" s="38" t="s">
        <v>30</v>
      </c>
      <c r="Q9" s="42" t="s">
        <v>30</v>
      </c>
      <c r="R9" s="42" t="s">
        <v>30</v>
      </c>
      <c r="S9" s="46"/>
      <c r="T9" s="42" t="s">
        <v>30</v>
      </c>
      <c r="U9" s="42" t="s">
        <v>30</v>
      </c>
      <c r="V9" s="42" t="s">
        <v>30</v>
      </c>
      <c r="W9" s="42" t="s">
        <v>30</v>
      </c>
      <c r="X9" s="42" t="s">
        <v>30</v>
      </c>
      <c r="Y9" s="43" t="s">
        <v>38</v>
      </c>
      <c r="Z9" s="47"/>
      <c r="AA9" s="42" t="s">
        <v>30</v>
      </c>
      <c r="AB9" s="42" t="s">
        <v>30</v>
      </c>
      <c r="AC9" s="42" t="s">
        <v>30</v>
      </c>
      <c r="AD9" s="42" t="s">
        <v>30</v>
      </c>
      <c r="AE9" s="42" t="s">
        <v>30</v>
      </c>
      <c r="AF9" s="42" t="s">
        <v>30</v>
      </c>
      <c r="AG9" s="46"/>
      <c r="AH9" s="33">
        <f t="shared" ref="AH9" si="5">COUNTIF(C9:AG9, "P")</f>
        <v>23</v>
      </c>
      <c r="AI9" s="33">
        <f t="shared" si="3"/>
        <v>3</v>
      </c>
    </row>
    <row r="10" spans="1:35" ht="17.399999999999999" x14ac:dyDescent="0.45">
      <c r="A10" s="36">
        <v>6</v>
      </c>
      <c r="B10" s="22" t="s">
        <v>8</v>
      </c>
      <c r="C10" s="42" t="s">
        <v>30</v>
      </c>
      <c r="D10" s="38" t="s">
        <v>30</v>
      </c>
      <c r="E10" s="46"/>
      <c r="F10" s="43" t="s">
        <v>38</v>
      </c>
      <c r="G10" s="42" t="s">
        <v>30</v>
      </c>
      <c r="H10" s="42" t="s">
        <v>30</v>
      </c>
      <c r="I10" s="38" t="s">
        <v>30</v>
      </c>
      <c r="J10" s="40" t="s">
        <v>38</v>
      </c>
      <c r="K10" s="42" t="s">
        <v>30</v>
      </c>
      <c r="L10" s="47"/>
      <c r="M10" s="42" t="s">
        <v>30</v>
      </c>
      <c r="N10" s="43" t="s">
        <v>38</v>
      </c>
      <c r="O10" s="38" t="s">
        <v>30</v>
      </c>
      <c r="P10" s="38" t="s">
        <v>30</v>
      </c>
      <c r="Q10" s="43" t="s">
        <v>38</v>
      </c>
      <c r="R10" s="42" t="s">
        <v>30</v>
      </c>
      <c r="S10" s="46"/>
      <c r="T10" s="42" t="s">
        <v>30</v>
      </c>
      <c r="U10" s="42" t="s">
        <v>30</v>
      </c>
      <c r="V10" s="42" t="s">
        <v>30</v>
      </c>
      <c r="W10" s="42" t="s">
        <v>30</v>
      </c>
      <c r="X10" s="43" t="s">
        <v>38</v>
      </c>
      <c r="Y10" s="42" t="s">
        <v>30</v>
      </c>
      <c r="Z10" s="47"/>
      <c r="AA10" s="42" t="s">
        <v>30</v>
      </c>
      <c r="AB10" s="42" t="s">
        <v>30</v>
      </c>
      <c r="AC10" s="42" t="s">
        <v>30</v>
      </c>
      <c r="AD10" s="42" t="s">
        <v>30</v>
      </c>
      <c r="AE10" s="43" t="s">
        <v>38</v>
      </c>
      <c r="AF10" s="42" t="s">
        <v>30</v>
      </c>
      <c r="AG10" s="46"/>
      <c r="AH10" s="33">
        <f t="shared" ref="AH10" si="6">COUNTIF(C10:AG10,"P")</f>
        <v>20</v>
      </c>
      <c r="AI10" s="33">
        <f t="shared" si="3"/>
        <v>6</v>
      </c>
    </row>
    <row r="11" spans="1:35" ht="17.399999999999999" x14ac:dyDescent="0.45">
      <c r="A11" s="36">
        <v>7</v>
      </c>
      <c r="B11" s="22" t="s">
        <v>9</v>
      </c>
      <c r="C11" s="43" t="s">
        <v>38</v>
      </c>
      <c r="D11" s="38" t="s">
        <v>30</v>
      </c>
      <c r="E11" s="46"/>
      <c r="F11" s="42" t="s">
        <v>30</v>
      </c>
      <c r="G11" s="42" t="s">
        <v>30</v>
      </c>
      <c r="H11" s="42" t="s">
        <v>30</v>
      </c>
      <c r="I11" s="38" t="s">
        <v>30</v>
      </c>
      <c r="J11" s="38" t="s">
        <v>30</v>
      </c>
      <c r="K11" s="42" t="s">
        <v>30</v>
      </c>
      <c r="L11" s="46"/>
      <c r="M11" s="42" t="s">
        <v>30</v>
      </c>
      <c r="N11" s="42" t="s">
        <v>30</v>
      </c>
      <c r="O11" s="38" t="s">
        <v>30</v>
      </c>
      <c r="P11" s="38" t="s">
        <v>30</v>
      </c>
      <c r="Q11" s="42" t="s">
        <v>30</v>
      </c>
      <c r="R11" s="43" t="s">
        <v>38</v>
      </c>
      <c r="S11" s="46"/>
      <c r="T11" s="42" t="s">
        <v>30</v>
      </c>
      <c r="U11" s="43" t="s">
        <v>38</v>
      </c>
      <c r="V11" s="42" t="s">
        <v>30</v>
      </c>
      <c r="W11" s="42" t="s">
        <v>30</v>
      </c>
      <c r="X11" s="42" t="s">
        <v>30</v>
      </c>
      <c r="Y11" s="42" t="s">
        <v>30</v>
      </c>
      <c r="Z11" s="46"/>
      <c r="AA11" s="42" t="s">
        <v>30</v>
      </c>
      <c r="AB11" s="42" t="s">
        <v>30</v>
      </c>
      <c r="AC11" s="43" t="s">
        <v>38</v>
      </c>
      <c r="AD11" s="42" t="s">
        <v>30</v>
      </c>
      <c r="AE11" s="42" t="s">
        <v>30</v>
      </c>
      <c r="AF11" s="43" t="s">
        <v>38</v>
      </c>
      <c r="AG11" s="46"/>
      <c r="AH11" s="33">
        <f t="shared" ref="AH11" si="7">COUNTIF(C11:AG11, "P")</f>
        <v>21</v>
      </c>
      <c r="AI11" s="33">
        <f t="shared" si="3"/>
        <v>5</v>
      </c>
    </row>
    <row r="12" spans="1:35" ht="17.399999999999999" x14ac:dyDescent="0.45">
      <c r="A12" s="36">
        <v>8</v>
      </c>
      <c r="B12" s="22" t="s">
        <v>10</v>
      </c>
      <c r="C12" s="42" t="s">
        <v>30</v>
      </c>
      <c r="D12" s="40" t="s">
        <v>38</v>
      </c>
      <c r="E12" s="46"/>
      <c r="F12" s="42" t="s">
        <v>30</v>
      </c>
      <c r="G12" s="42" t="s">
        <v>30</v>
      </c>
      <c r="H12" s="42" t="s">
        <v>30</v>
      </c>
      <c r="I12" s="40" t="s">
        <v>38</v>
      </c>
      <c r="J12" s="40" t="s">
        <v>38</v>
      </c>
      <c r="K12" s="42" t="s">
        <v>30</v>
      </c>
      <c r="L12" s="46"/>
      <c r="M12" s="42" t="s">
        <v>30</v>
      </c>
      <c r="N12" s="43" t="s">
        <v>38</v>
      </c>
      <c r="O12" s="38" t="s">
        <v>30</v>
      </c>
      <c r="P12" s="38" t="s">
        <v>30</v>
      </c>
      <c r="Q12" s="42" t="s">
        <v>30</v>
      </c>
      <c r="R12" s="43" t="s">
        <v>38</v>
      </c>
      <c r="S12" s="46"/>
      <c r="T12" s="42" t="s">
        <v>30</v>
      </c>
      <c r="U12" s="42" t="s">
        <v>30</v>
      </c>
      <c r="V12" s="43" t="s">
        <v>38</v>
      </c>
      <c r="W12" s="43" t="s">
        <v>38</v>
      </c>
      <c r="X12" s="42" t="s">
        <v>30</v>
      </c>
      <c r="Y12" s="42" t="s">
        <v>30</v>
      </c>
      <c r="Z12" s="46"/>
      <c r="AA12" s="43" t="s">
        <v>38</v>
      </c>
      <c r="AB12" s="42" t="s">
        <v>30</v>
      </c>
      <c r="AC12" s="42" t="s">
        <v>30</v>
      </c>
      <c r="AD12" s="43" t="s">
        <v>38</v>
      </c>
      <c r="AE12" s="42" t="s">
        <v>30</v>
      </c>
      <c r="AF12" s="43" t="s">
        <v>38</v>
      </c>
      <c r="AG12" s="46"/>
      <c r="AH12" s="33">
        <f t="shared" ref="AH12" si="8">COUNTIF(C12:AG12,"P")</f>
        <v>16</v>
      </c>
      <c r="AI12" s="33">
        <f t="shared" si="3"/>
        <v>10</v>
      </c>
    </row>
    <row r="13" spans="1:35" ht="17.399999999999999" x14ac:dyDescent="0.45">
      <c r="A13" s="36">
        <v>9</v>
      </c>
      <c r="B13" s="22" t="s">
        <v>11</v>
      </c>
      <c r="C13" s="42" t="s">
        <v>30</v>
      </c>
      <c r="D13" s="38" t="s">
        <v>30</v>
      </c>
      <c r="E13" s="46"/>
      <c r="F13" s="42" t="s">
        <v>30</v>
      </c>
      <c r="G13" s="42" t="s">
        <v>30</v>
      </c>
      <c r="H13" s="42" t="s">
        <v>30</v>
      </c>
      <c r="I13" s="38" t="s">
        <v>30</v>
      </c>
      <c r="J13" s="38" t="s">
        <v>30</v>
      </c>
      <c r="K13" s="42" t="s">
        <v>30</v>
      </c>
      <c r="L13" s="47"/>
      <c r="M13" s="42" t="s">
        <v>30</v>
      </c>
      <c r="N13" s="42" t="s">
        <v>30</v>
      </c>
      <c r="O13" s="38" t="s">
        <v>30</v>
      </c>
      <c r="P13" s="40" t="s">
        <v>38</v>
      </c>
      <c r="Q13" s="42" t="s">
        <v>30</v>
      </c>
      <c r="R13" s="42" t="s">
        <v>30</v>
      </c>
      <c r="S13" s="46"/>
      <c r="T13" s="42" t="s">
        <v>30</v>
      </c>
      <c r="U13" s="42" t="s">
        <v>30</v>
      </c>
      <c r="V13" s="42" t="s">
        <v>30</v>
      </c>
      <c r="W13" s="42" t="s">
        <v>30</v>
      </c>
      <c r="X13" s="42" t="s">
        <v>30</v>
      </c>
      <c r="Y13" s="43" t="s">
        <v>38</v>
      </c>
      <c r="Z13" s="47"/>
      <c r="AA13" s="42" t="s">
        <v>30</v>
      </c>
      <c r="AB13" s="42" t="s">
        <v>30</v>
      </c>
      <c r="AC13" s="43" t="s">
        <v>38</v>
      </c>
      <c r="AD13" s="42" t="s">
        <v>30</v>
      </c>
      <c r="AE13" s="42" t="s">
        <v>30</v>
      </c>
      <c r="AF13" s="42" t="s">
        <v>30</v>
      </c>
      <c r="AG13" s="46"/>
      <c r="AH13" s="33">
        <f t="shared" ref="AH13" si="9">COUNTIF(C13:AG13, "P")</f>
        <v>23</v>
      </c>
      <c r="AI13" s="33">
        <f t="shared" si="3"/>
        <v>3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38" t="s">
        <v>30</v>
      </c>
      <c r="E14" s="46"/>
      <c r="F14" s="42" t="s">
        <v>30</v>
      </c>
      <c r="G14" s="42" t="s">
        <v>30</v>
      </c>
      <c r="H14" s="42" t="s">
        <v>30</v>
      </c>
      <c r="I14" s="40" t="s">
        <v>38</v>
      </c>
      <c r="J14" s="40" t="s">
        <v>38</v>
      </c>
      <c r="K14" s="42" t="s">
        <v>30</v>
      </c>
      <c r="L14" s="47"/>
      <c r="M14" s="42" t="s">
        <v>30</v>
      </c>
      <c r="N14" s="42" t="s">
        <v>30</v>
      </c>
      <c r="O14" s="38" t="s">
        <v>30</v>
      </c>
      <c r="P14" s="38" t="s">
        <v>30</v>
      </c>
      <c r="Q14" s="42" t="s">
        <v>30</v>
      </c>
      <c r="R14" s="43" t="s">
        <v>38</v>
      </c>
      <c r="S14" s="46"/>
      <c r="T14" s="42" t="s">
        <v>30</v>
      </c>
      <c r="U14" s="42" t="s">
        <v>30</v>
      </c>
      <c r="V14" s="43" t="s">
        <v>38</v>
      </c>
      <c r="W14" s="43" t="s">
        <v>38</v>
      </c>
      <c r="X14" s="42" t="s">
        <v>30</v>
      </c>
      <c r="Y14" s="42" t="s">
        <v>30</v>
      </c>
      <c r="Z14" s="47"/>
      <c r="AA14" s="42" t="s">
        <v>30</v>
      </c>
      <c r="AB14" s="42" t="s">
        <v>30</v>
      </c>
      <c r="AC14" s="42" t="s">
        <v>30</v>
      </c>
      <c r="AD14" s="43" t="s">
        <v>38</v>
      </c>
      <c r="AE14" s="42" t="s">
        <v>30</v>
      </c>
      <c r="AF14" s="43" t="s">
        <v>38</v>
      </c>
      <c r="AG14" s="46"/>
      <c r="AH14" s="33">
        <f t="shared" ref="AH14" si="10">COUNTIF(C14:AG14,"P")</f>
        <v>19</v>
      </c>
      <c r="AI14" s="33">
        <f t="shared" si="3"/>
        <v>7</v>
      </c>
    </row>
    <row r="15" spans="1:35" ht="17.399999999999999" x14ac:dyDescent="0.45">
      <c r="A15" s="36">
        <v>11</v>
      </c>
      <c r="B15" s="22" t="s">
        <v>13</v>
      </c>
      <c r="C15" s="42" t="s">
        <v>30</v>
      </c>
      <c r="D15" s="40" t="s">
        <v>38</v>
      </c>
      <c r="E15" s="46"/>
      <c r="F15" s="42" t="s">
        <v>30</v>
      </c>
      <c r="G15" s="42" t="s">
        <v>30</v>
      </c>
      <c r="H15" s="42" t="s">
        <v>30</v>
      </c>
      <c r="I15" s="38" t="s">
        <v>30</v>
      </c>
      <c r="J15" s="38" t="s">
        <v>30</v>
      </c>
      <c r="K15" s="42" t="s">
        <v>30</v>
      </c>
      <c r="L15" s="47"/>
      <c r="M15" s="43" t="s">
        <v>38</v>
      </c>
      <c r="N15" s="42" t="s">
        <v>30</v>
      </c>
      <c r="O15" s="38" t="s">
        <v>30</v>
      </c>
      <c r="P15" s="38" t="s">
        <v>30</v>
      </c>
      <c r="Q15" s="42" t="s">
        <v>30</v>
      </c>
      <c r="R15" s="42" t="s">
        <v>30</v>
      </c>
      <c r="S15" s="46"/>
      <c r="T15" s="43" t="s">
        <v>38</v>
      </c>
      <c r="U15" s="42" t="s">
        <v>30</v>
      </c>
      <c r="V15" s="42" t="s">
        <v>30</v>
      </c>
      <c r="W15" s="42" t="s">
        <v>30</v>
      </c>
      <c r="X15" s="42" t="s">
        <v>30</v>
      </c>
      <c r="Y15" s="42" t="s">
        <v>30</v>
      </c>
      <c r="Z15" s="47"/>
      <c r="AA15" s="43" t="s">
        <v>38</v>
      </c>
      <c r="AB15" s="42" t="s">
        <v>30</v>
      </c>
      <c r="AC15" s="42" t="s">
        <v>30</v>
      </c>
      <c r="AD15" s="42" t="s">
        <v>30</v>
      </c>
      <c r="AE15" s="42" t="s">
        <v>30</v>
      </c>
      <c r="AF15" s="42" t="s">
        <v>30</v>
      </c>
      <c r="AG15" s="46"/>
      <c r="AH15" s="33">
        <f t="shared" ref="AH15" si="11">COUNTIF(C15:AG15, "P")</f>
        <v>22</v>
      </c>
      <c r="AI15" s="33">
        <f t="shared" si="3"/>
        <v>4</v>
      </c>
    </row>
    <row r="16" spans="1:35" ht="17.399999999999999" x14ac:dyDescent="0.45">
      <c r="A16" s="36">
        <v>12</v>
      </c>
      <c r="B16" s="22" t="s">
        <v>14</v>
      </c>
      <c r="C16" s="42" t="s">
        <v>30</v>
      </c>
      <c r="D16" s="38" t="s">
        <v>30</v>
      </c>
      <c r="E16" s="46"/>
      <c r="F16" s="42" t="s">
        <v>30</v>
      </c>
      <c r="G16" s="42" t="s">
        <v>30</v>
      </c>
      <c r="H16" s="42" t="s">
        <v>30</v>
      </c>
      <c r="I16" s="38" t="s">
        <v>30</v>
      </c>
      <c r="J16" s="40" t="s">
        <v>38</v>
      </c>
      <c r="K16" s="42" t="s">
        <v>30</v>
      </c>
      <c r="L16" s="47"/>
      <c r="M16" s="42" t="s">
        <v>30</v>
      </c>
      <c r="N16" s="42" t="s">
        <v>30</v>
      </c>
      <c r="O16" s="38" t="s">
        <v>30</v>
      </c>
      <c r="P16" s="38" t="s">
        <v>30</v>
      </c>
      <c r="Q16" s="42" t="s">
        <v>30</v>
      </c>
      <c r="R16" s="42" t="s">
        <v>30</v>
      </c>
      <c r="S16" s="46"/>
      <c r="T16" s="42" t="s">
        <v>30</v>
      </c>
      <c r="U16" s="43" t="s">
        <v>38</v>
      </c>
      <c r="V16" s="42" t="s">
        <v>30</v>
      </c>
      <c r="W16" s="42" t="s">
        <v>30</v>
      </c>
      <c r="X16" s="42" t="s">
        <v>30</v>
      </c>
      <c r="Y16" s="43" t="s">
        <v>38</v>
      </c>
      <c r="Z16" s="47"/>
      <c r="AA16" s="42" t="s">
        <v>30</v>
      </c>
      <c r="AB16" s="42" t="s">
        <v>30</v>
      </c>
      <c r="AC16" s="42" t="s">
        <v>30</v>
      </c>
      <c r="AD16" s="42" t="s">
        <v>30</v>
      </c>
      <c r="AE16" s="42" t="s">
        <v>30</v>
      </c>
      <c r="AF16" s="42" t="s">
        <v>30</v>
      </c>
      <c r="AG16" s="46"/>
      <c r="AH16" s="33">
        <f t="shared" ref="AH16" si="12">COUNTIF(C16:AG16,"P")</f>
        <v>23</v>
      </c>
      <c r="AI16" s="33">
        <f t="shared" si="3"/>
        <v>3</v>
      </c>
    </row>
    <row r="17" spans="1:35" ht="17.399999999999999" x14ac:dyDescent="0.45">
      <c r="A17" s="36">
        <v>13</v>
      </c>
      <c r="B17" s="22" t="s">
        <v>15</v>
      </c>
      <c r="C17" s="43" t="s">
        <v>38</v>
      </c>
      <c r="D17" s="38" t="s">
        <v>30</v>
      </c>
      <c r="E17" s="46"/>
      <c r="F17" s="42" t="s">
        <v>30</v>
      </c>
      <c r="G17" s="42" t="s">
        <v>30</v>
      </c>
      <c r="H17" s="42" t="s">
        <v>30</v>
      </c>
      <c r="I17" s="38" t="s">
        <v>30</v>
      </c>
      <c r="J17" s="38" t="s">
        <v>30</v>
      </c>
      <c r="K17" s="42" t="s">
        <v>30</v>
      </c>
      <c r="L17" s="47"/>
      <c r="M17" s="43" t="s">
        <v>38</v>
      </c>
      <c r="N17" s="42" t="s">
        <v>30</v>
      </c>
      <c r="O17" s="38" t="s">
        <v>30</v>
      </c>
      <c r="P17" s="38" t="s">
        <v>30</v>
      </c>
      <c r="Q17" s="42" t="s">
        <v>30</v>
      </c>
      <c r="R17" s="42" t="s">
        <v>30</v>
      </c>
      <c r="S17" s="46"/>
      <c r="T17" s="42" t="s">
        <v>30</v>
      </c>
      <c r="U17" s="42" t="s">
        <v>30</v>
      </c>
      <c r="V17" s="42" t="s">
        <v>30</v>
      </c>
      <c r="W17" s="42" t="s">
        <v>30</v>
      </c>
      <c r="X17" s="42" t="s">
        <v>30</v>
      </c>
      <c r="Y17" s="42" t="s">
        <v>30</v>
      </c>
      <c r="Z17" s="47"/>
      <c r="AA17" s="43" t="s">
        <v>38</v>
      </c>
      <c r="AB17" s="42" t="s">
        <v>30</v>
      </c>
      <c r="AC17" s="42" t="s">
        <v>30</v>
      </c>
      <c r="AD17" s="42" t="s">
        <v>30</v>
      </c>
      <c r="AE17" s="42" t="s">
        <v>30</v>
      </c>
      <c r="AF17" s="42" t="s">
        <v>30</v>
      </c>
      <c r="AG17" s="46"/>
      <c r="AH17" s="33">
        <f t="shared" ref="AH17" si="13">COUNTIF(C17:AG17, "P")</f>
        <v>23</v>
      </c>
      <c r="AI17" s="33">
        <f t="shared" si="3"/>
        <v>3</v>
      </c>
    </row>
    <row r="18" spans="1:35" ht="17.399999999999999" x14ac:dyDescent="0.45">
      <c r="A18" s="36">
        <v>14</v>
      </c>
      <c r="B18" s="22" t="s">
        <v>16</v>
      </c>
      <c r="C18" s="43" t="s">
        <v>38</v>
      </c>
      <c r="D18" s="38" t="s">
        <v>30</v>
      </c>
      <c r="E18" s="46"/>
      <c r="F18" s="43" t="s">
        <v>30</v>
      </c>
      <c r="G18" s="42" t="s">
        <v>30</v>
      </c>
      <c r="H18" s="42" t="s">
        <v>30</v>
      </c>
      <c r="I18" s="40" t="s">
        <v>38</v>
      </c>
      <c r="J18" s="38" t="s">
        <v>30</v>
      </c>
      <c r="K18" s="42" t="s">
        <v>30</v>
      </c>
      <c r="L18" s="47"/>
      <c r="M18" s="42" t="s">
        <v>30</v>
      </c>
      <c r="N18" s="43" t="s">
        <v>38</v>
      </c>
      <c r="O18" s="38" t="s">
        <v>30</v>
      </c>
      <c r="P18" s="38" t="s">
        <v>30</v>
      </c>
      <c r="Q18" s="43" t="s">
        <v>30</v>
      </c>
      <c r="R18" s="42" t="s">
        <v>30</v>
      </c>
      <c r="S18" s="46"/>
      <c r="T18" s="42" t="s">
        <v>30</v>
      </c>
      <c r="U18" s="43" t="s">
        <v>38</v>
      </c>
      <c r="V18" s="42" t="s">
        <v>30</v>
      </c>
      <c r="W18" s="42" t="s">
        <v>30</v>
      </c>
      <c r="X18" s="43" t="s">
        <v>30</v>
      </c>
      <c r="Y18" s="42" t="s">
        <v>30</v>
      </c>
      <c r="Z18" s="47"/>
      <c r="AA18" s="42" t="s">
        <v>30</v>
      </c>
      <c r="AB18" s="42" t="s">
        <v>30</v>
      </c>
      <c r="AC18" s="42" t="s">
        <v>30</v>
      </c>
      <c r="AD18" s="42" t="s">
        <v>30</v>
      </c>
      <c r="AE18" s="43" t="s">
        <v>30</v>
      </c>
      <c r="AF18" s="42" t="s">
        <v>30</v>
      </c>
      <c r="AG18" s="46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42" t="s">
        <v>30</v>
      </c>
      <c r="D19" s="38" t="s">
        <v>30</v>
      </c>
      <c r="E19" s="46"/>
      <c r="F19" s="42" t="s">
        <v>30</v>
      </c>
      <c r="G19" s="42" t="s">
        <v>30</v>
      </c>
      <c r="H19" s="42" t="s">
        <v>30</v>
      </c>
      <c r="I19" s="38" t="s">
        <v>30</v>
      </c>
      <c r="J19" s="38" t="s">
        <v>30</v>
      </c>
      <c r="K19" s="42" t="s">
        <v>30</v>
      </c>
      <c r="L19" s="47"/>
      <c r="M19" s="42" t="s">
        <v>30</v>
      </c>
      <c r="N19" s="42" t="s">
        <v>30</v>
      </c>
      <c r="O19" s="38" t="s">
        <v>30</v>
      </c>
      <c r="P19" s="38" t="s">
        <v>30</v>
      </c>
      <c r="Q19" s="42" t="s">
        <v>30</v>
      </c>
      <c r="R19" s="42" t="s">
        <v>30</v>
      </c>
      <c r="S19" s="46"/>
      <c r="T19" s="42" t="s">
        <v>30</v>
      </c>
      <c r="U19" s="42" t="s">
        <v>30</v>
      </c>
      <c r="V19" s="42" t="s">
        <v>30</v>
      </c>
      <c r="W19" s="42" t="s">
        <v>30</v>
      </c>
      <c r="X19" s="42" t="s">
        <v>30</v>
      </c>
      <c r="Y19" s="42" t="s">
        <v>30</v>
      </c>
      <c r="Z19" s="47"/>
      <c r="AA19" s="42" t="s">
        <v>30</v>
      </c>
      <c r="AB19" s="42" t="s">
        <v>30</v>
      </c>
      <c r="AC19" s="42" t="s">
        <v>30</v>
      </c>
      <c r="AD19" s="42" t="s">
        <v>30</v>
      </c>
      <c r="AE19" s="42" t="s">
        <v>30</v>
      </c>
      <c r="AF19" s="42" t="s">
        <v>30</v>
      </c>
      <c r="AG19" s="46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 AH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K5:K19 V5:W19">
    <cfRule type="expression" dxfId="39" priority="206">
      <formula>#REF!="SUN"</formula>
    </cfRule>
    <cfRule type="expression" dxfId="38" priority="207">
      <formula>#REF!="A"</formula>
    </cfRule>
    <cfRule type="expression" dxfId="37" priority="208">
      <formula>IF(H4,"SUN")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6E9-C761-4354-A0E8-637FDC3D03EE}">
  <dimension ref="A1:BE35"/>
  <sheetViews>
    <sheetView tabSelected="1" topLeftCell="A3" zoomScale="85" workbookViewId="0">
      <selection activeCell="D22" sqref="D22:AH22"/>
    </sheetView>
  </sheetViews>
  <sheetFormatPr defaultRowHeight="14.4" x14ac:dyDescent="0.3"/>
  <cols>
    <col min="1" max="1" width="8.44140625" bestFit="1" customWidth="1"/>
    <col min="2" max="2" width="10.44140625" bestFit="1" customWidth="1"/>
    <col min="3" max="3" width="10.44140625" customWidth="1"/>
    <col min="4" max="4" width="5" customWidth="1"/>
    <col min="5" max="28" width="5" bestFit="1" customWidth="1"/>
    <col min="29" max="29" width="4.33203125" customWidth="1"/>
    <col min="30" max="34" width="5" bestFit="1" customWidth="1"/>
    <col min="35" max="35" width="10.5546875" bestFit="1" customWidth="1"/>
    <col min="36" max="36" width="8" bestFit="1" customWidth="1"/>
  </cols>
  <sheetData>
    <row r="1" spans="1:57" ht="19.8" customHeight="1" x14ac:dyDescent="0.45">
      <c r="A1" s="76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5"/>
      <c r="AE1" s="75"/>
      <c r="AF1" s="75"/>
      <c r="AG1" s="75"/>
      <c r="AH1" s="75"/>
      <c r="AI1" s="75"/>
      <c r="AJ1" s="75"/>
    </row>
    <row r="2" spans="1:57" ht="20.399999999999999" customHeight="1" x14ac:dyDescent="0.35">
      <c r="A2" s="57" t="s">
        <v>64</v>
      </c>
      <c r="B2" s="58"/>
      <c r="C2" s="58"/>
      <c r="D2" s="58"/>
      <c r="E2" s="58"/>
      <c r="F2" s="58"/>
      <c r="G2" s="59"/>
      <c r="H2" s="60" t="s">
        <v>65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69" t="s">
        <v>60</v>
      </c>
      <c r="V2" s="69"/>
      <c r="W2" s="69"/>
      <c r="X2" s="69"/>
      <c r="Y2" s="72">
        <v>44927</v>
      </c>
      <c r="Z2" s="72"/>
      <c r="AA2" s="72"/>
      <c r="AB2" s="72"/>
      <c r="AC2" s="72"/>
      <c r="AD2" s="69" t="s">
        <v>61</v>
      </c>
      <c r="AE2" s="69"/>
      <c r="AF2" s="69"/>
      <c r="AG2" s="69"/>
      <c r="AH2" s="73">
        <f>EOMONTH(Y2,0)</f>
        <v>44957</v>
      </c>
      <c r="AI2" s="73"/>
      <c r="AJ2" s="73"/>
      <c r="AK2" s="80"/>
    </row>
    <row r="3" spans="1:57" ht="19.2" customHeight="1" x14ac:dyDescent="0.35">
      <c r="A3" s="63"/>
      <c r="B3" s="64"/>
      <c r="C3" s="64"/>
      <c r="D3" s="64"/>
      <c r="E3" s="64"/>
      <c r="F3" s="64"/>
      <c r="G3" s="65"/>
      <c r="H3" s="66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62</v>
      </c>
      <c r="V3" s="69"/>
      <c r="W3" s="69"/>
      <c r="X3" s="69"/>
      <c r="Y3" s="74">
        <f>Y2</f>
        <v>44927</v>
      </c>
      <c r="Z3" s="74"/>
      <c r="AA3" s="74"/>
      <c r="AB3" s="74"/>
      <c r="AC3" s="74"/>
      <c r="AD3" s="69" t="s">
        <v>66</v>
      </c>
      <c r="AE3" s="69"/>
      <c r="AF3" s="69"/>
      <c r="AG3" s="69"/>
      <c r="AH3" s="74">
        <f>AH2</f>
        <v>44957</v>
      </c>
      <c r="AI3" s="74"/>
      <c r="AJ3" s="74"/>
    </row>
    <row r="4" spans="1:57" ht="22.2" x14ac:dyDescent="0.35">
      <c r="A4" s="79" t="s">
        <v>42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</row>
    <row r="5" spans="1:57" ht="15" thickBot="1" x14ac:dyDescent="0.35">
      <c r="A5" s="35" t="s">
        <v>28</v>
      </c>
      <c r="B5" s="26" t="s">
        <v>29</v>
      </c>
      <c r="C5" s="26" t="s">
        <v>67</v>
      </c>
      <c r="D5" s="81">
        <f>Y2</f>
        <v>44927</v>
      </c>
      <c r="E5" s="81">
        <f>IF(D5&lt;$AH$2,D5+1,"")</f>
        <v>44928</v>
      </c>
      <c r="F5" s="81">
        <f t="shared" ref="F5:AH5" si="0">IF(E5&lt;$AH$2,E5+1,"")</f>
        <v>44929</v>
      </c>
      <c r="G5" s="81">
        <f t="shared" si="0"/>
        <v>44930</v>
      </c>
      <c r="H5" s="81">
        <f t="shared" si="0"/>
        <v>44931</v>
      </c>
      <c r="I5" s="81">
        <f t="shared" si="0"/>
        <v>44932</v>
      </c>
      <c r="J5" s="81">
        <f t="shared" si="0"/>
        <v>44933</v>
      </c>
      <c r="K5" s="81">
        <f t="shared" si="0"/>
        <v>44934</v>
      </c>
      <c r="L5" s="81">
        <f t="shared" si="0"/>
        <v>44935</v>
      </c>
      <c r="M5" s="81">
        <f t="shared" si="0"/>
        <v>44936</v>
      </c>
      <c r="N5" s="81">
        <f t="shared" si="0"/>
        <v>44937</v>
      </c>
      <c r="O5" s="81">
        <f t="shared" si="0"/>
        <v>44938</v>
      </c>
      <c r="P5" s="81">
        <f t="shared" si="0"/>
        <v>44939</v>
      </c>
      <c r="Q5" s="81">
        <f t="shared" si="0"/>
        <v>44940</v>
      </c>
      <c r="R5" s="81">
        <f t="shared" si="0"/>
        <v>44941</v>
      </c>
      <c r="S5" s="81">
        <f t="shared" si="0"/>
        <v>44942</v>
      </c>
      <c r="T5" s="81">
        <f t="shared" si="0"/>
        <v>44943</v>
      </c>
      <c r="U5" s="81">
        <f t="shared" si="0"/>
        <v>44944</v>
      </c>
      <c r="V5" s="81">
        <f t="shared" si="0"/>
        <v>44945</v>
      </c>
      <c r="W5" s="81">
        <f t="shared" si="0"/>
        <v>44946</v>
      </c>
      <c r="X5" s="81">
        <f t="shared" si="0"/>
        <v>44947</v>
      </c>
      <c r="Y5" s="81">
        <f t="shared" si="0"/>
        <v>44948</v>
      </c>
      <c r="Z5" s="81">
        <f t="shared" si="0"/>
        <v>44949</v>
      </c>
      <c r="AA5" s="81">
        <f t="shared" si="0"/>
        <v>44950</v>
      </c>
      <c r="AB5" s="81">
        <f t="shared" si="0"/>
        <v>44951</v>
      </c>
      <c r="AC5" s="81">
        <f t="shared" si="0"/>
        <v>44952</v>
      </c>
      <c r="AD5" s="81">
        <f t="shared" si="0"/>
        <v>44953</v>
      </c>
      <c r="AE5" s="81">
        <f t="shared" si="0"/>
        <v>44954</v>
      </c>
      <c r="AF5" s="81">
        <f t="shared" si="0"/>
        <v>44955</v>
      </c>
      <c r="AG5" s="81">
        <f t="shared" si="0"/>
        <v>44956</v>
      </c>
      <c r="AH5" s="81">
        <f t="shared" si="0"/>
        <v>44957</v>
      </c>
      <c r="AI5" s="87"/>
      <c r="AJ5" s="87"/>
      <c r="AK5" s="70"/>
    </row>
    <row r="6" spans="1:57" ht="57" customHeight="1" x14ac:dyDescent="0.3">
      <c r="A6" s="90"/>
      <c r="B6" s="84"/>
      <c r="C6" s="84"/>
      <c r="D6" s="83" t="str">
        <f>TEXT(D5,"DDD")</f>
        <v>Sun</v>
      </c>
      <c r="E6" s="82" t="str">
        <f>TEXT(E5,"dddd")</f>
        <v>Monday</v>
      </c>
      <c r="F6" s="82" t="str">
        <f t="shared" ref="F6:AH6" si="1">TEXT(F5,"ddd")</f>
        <v>Tue</v>
      </c>
      <c r="G6" s="82" t="str">
        <f t="shared" si="1"/>
        <v>Wed</v>
      </c>
      <c r="H6" s="82" t="str">
        <f t="shared" si="1"/>
        <v>Thu</v>
      </c>
      <c r="I6" s="82" t="str">
        <f t="shared" si="1"/>
        <v>Fri</v>
      </c>
      <c r="J6" s="82" t="str">
        <f t="shared" si="1"/>
        <v>Sat</v>
      </c>
      <c r="K6" s="82" t="str">
        <f t="shared" si="1"/>
        <v>Sun</v>
      </c>
      <c r="L6" s="82" t="str">
        <f t="shared" si="1"/>
        <v>Mon</v>
      </c>
      <c r="M6" s="82" t="str">
        <f t="shared" si="1"/>
        <v>Tue</v>
      </c>
      <c r="N6" s="82" t="str">
        <f t="shared" si="1"/>
        <v>Wed</v>
      </c>
      <c r="O6" s="82" t="str">
        <f t="shared" si="1"/>
        <v>Thu</v>
      </c>
      <c r="P6" s="82" t="str">
        <f t="shared" si="1"/>
        <v>Fri</v>
      </c>
      <c r="Q6" s="82" t="str">
        <f t="shared" si="1"/>
        <v>Sat</v>
      </c>
      <c r="R6" s="82" t="str">
        <f t="shared" si="1"/>
        <v>Sun</v>
      </c>
      <c r="S6" s="82" t="str">
        <f t="shared" si="1"/>
        <v>Mon</v>
      </c>
      <c r="T6" s="82" t="str">
        <f t="shared" si="1"/>
        <v>Tue</v>
      </c>
      <c r="U6" s="82" t="str">
        <f t="shared" si="1"/>
        <v>Wed</v>
      </c>
      <c r="V6" s="82" t="str">
        <f t="shared" si="1"/>
        <v>Thu</v>
      </c>
      <c r="W6" s="82" t="str">
        <f t="shared" si="1"/>
        <v>Fri</v>
      </c>
      <c r="X6" s="82" t="str">
        <f t="shared" si="1"/>
        <v>Sat</v>
      </c>
      <c r="Y6" s="82" t="str">
        <f t="shared" si="1"/>
        <v>Sun</v>
      </c>
      <c r="Z6" s="82" t="str">
        <f t="shared" si="1"/>
        <v>Mon</v>
      </c>
      <c r="AA6" s="82" t="str">
        <f t="shared" si="1"/>
        <v>Tue</v>
      </c>
      <c r="AB6" s="82" t="str">
        <f t="shared" si="1"/>
        <v>Wed</v>
      </c>
      <c r="AC6" s="82" t="str">
        <f t="shared" si="1"/>
        <v>Thu</v>
      </c>
      <c r="AD6" s="82" t="str">
        <f t="shared" si="1"/>
        <v>Fri</v>
      </c>
      <c r="AE6" s="82" t="str">
        <f t="shared" si="1"/>
        <v>Sat</v>
      </c>
      <c r="AF6" s="82" t="str">
        <f t="shared" si="1"/>
        <v>Sun</v>
      </c>
      <c r="AG6" s="82" t="str">
        <f t="shared" si="1"/>
        <v>Mon</v>
      </c>
      <c r="AH6" s="82" t="str">
        <f t="shared" si="1"/>
        <v>Tue</v>
      </c>
      <c r="AI6" s="31" t="s">
        <v>39</v>
      </c>
      <c r="AJ6" s="31" t="s">
        <v>40</v>
      </c>
      <c r="AL6" s="38" t="s">
        <v>30</v>
      </c>
      <c r="AM6" s="38" t="s">
        <v>30</v>
      </c>
      <c r="AN6" s="38" t="s">
        <v>30</v>
      </c>
      <c r="AO6" s="38" t="s">
        <v>30</v>
      </c>
      <c r="AP6" s="38" t="s">
        <v>30</v>
      </c>
      <c r="AQ6" s="38" t="s">
        <v>30</v>
      </c>
      <c r="AR6" s="39"/>
      <c r="AS6" s="38" t="s">
        <v>30</v>
      </c>
      <c r="AT6" s="38" t="s">
        <v>30</v>
      </c>
      <c r="AU6" s="40" t="s">
        <v>38</v>
      </c>
      <c r="AV6" s="38" t="s">
        <v>30</v>
      </c>
      <c r="AW6" s="38" t="s">
        <v>30</v>
      </c>
      <c r="AX6" s="38" t="s">
        <v>30</v>
      </c>
      <c r="AY6" s="39"/>
      <c r="AZ6" s="38" t="s">
        <v>30</v>
      </c>
      <c r="BA6" s="38" t="s">
        <v>38</v>
      </c>
      <c r="BB6" s="38" t="s">
        <v>30</v>
      </c>
      <c r="BC6" s="38" t="s">
        <v>30</v>
      </c>
      <c r="BD6" s="38" t="s">
        <v>30</v>
      </c>
      <c r="BE6" s="40" t="s">
        <v>38</v>
      </c>
    </row>
    <row r="7" spans="1:57" ht="22.8" customHeight="1" x14ac:dyDescent="0.3">
      <c r="A7" s="90"/>
      <c r="B7" s="91"/>
      <c r="C7" s="85"/>
      <c r="D7" s="86">
        <f>IF(D5&lt;=$AH$2,WEEKDAY($D$5),0)</f>
        <v>1</v>
      </c>
      <c r="E7" s="86">
        <f>IF(E5&lt;=$AH$2,WEEKDAY(E5),0)</f>
        <v>2</v>
      </c>
      <c r="F7" s="86">
        <f t="shared" ref="F7:AH7" si="2">IF(F5&lt;=$AH$2,WEEKDAY(F5),0)</f>
        <v>3</v>
      </c>
      <c r="G7" s="86">
        <f t="shared" si="2"/>
        <v>4</v>
      </c>
      <c r="H7" s="86">
        <f t="shared" si="2"/>
        <v>5</v>
      </c>
      <c r="I7" s="86">
        <f t="shared" si="2"/>
        <v>6</v>
      </c>
      <c r="J7" s="86">
        <f t="shared" si="2"/>
        <v>7</v>
      </c>
      <c r="K7" s="86">
        <f t="shared" si="2"/>
        <v>1</v>
      </c>
      <c r="L7" s="86">
        <f t="shared" si="2"/>
        <v>2</v>
      </c>
      <c r="M7" s="86">
        <f t="shared" si="2"/>
        <v>3</v>
      </c>
      <c r="N7" s="86">
        <f t="shared" si="2"/>
        <v>4</v>
      </c>
      <c r="O7" s="86">
        <f t="shared" si="2"/>
        <v>5</v>
      </c>
      <c r="P7" s="86">
        <f t="shared" si="2"/>
        <v>6</v>
      </c>
      <c r="Q7" s="86">
        <f t="shared" si="2"/>
        <v>7</v>
      </c>
      <c r="R7" s="86">
        <f t="shared" si="2"/>
        <v>1</v>
      </c>
      <c r="S7" s="86">
        <f t="shared" si="2"/>
        <v>2</v>
      </c>
      <c r="T7" s="86">
        <f t="shared" si="2"/>
        <v>3</v>
      </c>
      <c r="U7" s="86">
        <f t="shared" si="2"/>
        <v>4</v>
      </c>
      <c r="V7" s="86">
        <f t="shared" si="2"/>
        <v>5</v>
      </c>
      <c r="W7" s="86">
        <f t="shared" si="2"/>
        <v>6</v>
      </c>
      <c r="X7" s="86">
        <f t="shared" si="2"/>
        <v>7</v>
      </c>
      <c r="Y7" s="86">
        <f t="shared" si="2"/>
        <v>1</v>
      </c>
      <c r="Z7" s="86">
        <f t="shared" si="2"/>
        <v>2</v>
      </c>
      <c r="AA7" s="86">
        <f t="shared" si="2"/>
        <v>3</v>
      </c>
      <c r="AB7" s="86">
        <f t="shared" si="2"/>
        <v>4</v>
      </c>
      <c r="AC7" s="86">
        <f t="shared" si="2"/>
        <v>5</v>
      </c>
      <c r="AD7" s="86">
        <f t="shared" si="2"/>
        <v>6</v>
      </c>
      <c r="AE7" s="86">
        <f t="shared" si="2"/>
        <v>7</v>
      </c>
      <c r="AF7" s="86">
        <f t="shared" si="2"/>
        <v>1</v>
      </c>
      <c r="AG7" s="86">
        <f t="shared" si="2"/>
        <v>2</v>
      </c>
      <c r="AH7" s="86">
        <f t="shared" si="2"/>
        <v>3</v>
      </c>
      <c r="AI7" s="31"/>
      <c r="AJ7" s="31"/>
      <c r="AL7" s="42" t="s">
        <v>30</v>
      </c>
      <c r="AM7" s="42" t="s">
        <v>30</v>
      </c>
      <c r="AN7" s="42" t="s">
        <v>30</v>
      </c>
      <c r="AO7" s="43" t="s">
        <v>38</v>
      </c>
      <c r="AP7" s="42" t="s">
        <v>30</v>
      </c>
      <c r="AQ7" s="43" t="s">
        <v>38</v>
      </c>
      <c r="AR7" s="44"/>
      <c r="AS7" s="42" t="s">
        <v>30</v>
      </c>
      <c r="AT7" s="43" t="s">
        <v>38</v>
      </c>
      <c r="AU7" s="42" t="s">
        <v>30</v>
      </c>
      <c r="AV7" s="42" t="s">
        <v>30</v>
      </c>
      <c r="AW7" s="42" t="s">
        <v>30</v>
      </c>
      <c r="AX7" s="43" t="s">
        <v>38</v>
      </c>
      <c r="AY7" s="44"/>
      <c r="AZ7" s="43" t="s">
        <v>38</v>
      </c>
      <c r="BA7" s="42" t="s">
        <v>30</v>
      </c>
      <c r="BB7" s="42" t="s">
        <v>30</v>
      </c>
      <c r="BC7" s="42" t="s">
        <v>30</v>
      </c>
      <c r="BD7" s="43" t="s">
        <v>38</v>
      </c>
      <c r="BE7" s="42" t="s">
        <v>30</v>
      </c>
    </row>
    <row r="8" spans="1:57" ht="19.8" thickBot="1" x14ac:dyDescent="0.5">
      <c r="A8" s="90">
        <v>1</v>
      </c>
      <c r="B8" s="92" t="s">
        <v>3</v>
      </c>
      <c r="C8" s="88">
        <v>1</v>
      </c>
      <c r="D8" s="37" t="str">
        <f>IF($D$7=0," ",IF($C$8=D7,"A","P"))</f>
        <v>A</v>
      </c>
      <c r="E8" s="37" t="str">
        <f t="shared" ref="E8:L22" si="3">IF(E7=0," ",IF($C$8=E7,"A","P"))</f>
        <v>P</v>
      </c>
      <c r="F8" s="37" t="str">
        <f t="shared" si="3"/>
        <v>P</v>
      </c>
      <c r="G8" s="37" t="str">
        <f t="shared" si="3"/>
        <v>P</v>
      </c>
      <c r="H8" s="37" t="str">
        <f t="shared" si="3"/>
        <v>P</v>
      </c>
      <c r="I8" s="37" t="str">
        <f t="shared" si="3"/>
        <v>P</v>
      </c>
      <c r="J8" s="37" t="str">
        <f t="shared" si="3"/>
        <v>P</v>
      </c>
      <c r="K8" s="37" t="str">
        <f t="shared" si="3"/>
        <v>A</v>
      </c>
      <c r="L8" s="37" t="str">
        <f t="shared" si="3"/>
        <v>P</v>
      </c>
      <c r="M8" s="37" t="str">
        <f t="shared" ref="M8" si="4">IF(M7=0," ",IF($C$8=M7,"A","P"))</f>
        <v>P</v>
      </c>
      <c r="N8" s="37" t="str">
        <f t="shared" ref="N8" si="5">IF(N7=0," ",IF($C$8=N7,"A","P"))</f>
        <v>P</v>
      </c>
      <c r="O8" s="37" t="str">
        <f t="shared" ref="O8" si="6">IF(O7=0," ",IF($C$8=O7,"A","P"))</f>
        <v>P</v>
      </c>
      <c r="P8" s="37" t="str">
        <f t="shared" ref="P8" si="7">IF(P7=0," ",IF($C$8=P7,"A","P"))</f>
        <v>P</v>
      </c>
      <c r="Q8" s="37" t="str">
        <f t="shared" ref="Q8" si="8">IF(Q7=0," ",IF($C$8=Q7,"A","P"))</f>
        <v>P</v>
      </c>
      <c r="R8" s="37" t="str">
        <f t="shared" ref="R8" si="9">IF(R7=0," ",IF($C$8=R7,"A","P"))</f>
        <v>A</v>
      </c>
      <c r="S8" s="37" t="str">
        <f t="shared" ref="S8:T8" si="10">IF(S7=0," ",IF($C$8=S7,"A","P"))</f>
        <v>P</v>
      </c>
      <c r="T8" s="37" t="str">
        <f t="shared" si="10"/>
        <v>P</v>
      </c>
      <c r="U8" s="37" t="str">
        <f t="shared" ref="U8" si="11">IF(U7=0," ",IF($C$8=U7,"A","P"))</f>
        <v>P</v>
      </c>
      <c r="V8" s="37" t="str">
        <f t="shared" ref="V8" si="12">IF(V7=0," ",IF($C$8=V7,"A","P"))</f>
        <v>P</v>
      </c>
      <c r="W8" s="37" t="str">
        <f t="shared" ref="W8" si="13">IF(W7=0," ",IF($C$8=W7,"A","P"))</f>
        <v>P</v>
      </c>
      <c r="X8" s="37" t="str">
        <f t="shared" ref="X8" si="14">IF(X7=0," ",IF($C$8=X7,"A","P"))</f>
        <v>P</v>
      </c>
      <c r="Y8" s="37" t="str">
        <f t="shared" ref="Y8" si="15">IF(Y7=0," ",IF($C$8=Y7,"A","P"))</f>
        <v>A</v>
      </c>
      <c r="Z8" s="37" t="str">
        <f t="shared" ref="Z8" si="16">IF(Z7=0," ",IF($C$8=Z7,"A","P"))</f>
        <v>P</v>
      </c>
      <c r="AA8" s="37" t="str">
        <f t="shared" ref="AA8:AB8" si="17">IF(AA7=0," ",IF($C$8=AA7,"A","P"))</f>
        <v>P</v>
      </c>
      <c r="AB8" s="37" t="str">
        <f t="shared" si="17"/>
        <v>P</v>
      </c>
      <c r="AC8" s="37" t="str">
        <f t="shared" ref="AC8" si="18">IF(AC7=0," ",IF($C$8=AC7,"A","P"))</f>
        <v>P</v>
      </c>
      <c r="AD8" s="37" t="str">
        <f t="shared" ref="AD8" si="19">IF(AD7=0," ",IF($C$8=AD7,"A","P"))</f>
        <v>P</v>
      </c>
      <c r="AE8" s="37" t="str">
        <f t="shared" ref="AE8" si="20">IF(AE7=0," ",IF($C$8=AE7,"A","P"))</f>
        <v>P</v>
      </c>
      <c r="AF8" s="37" t="str">
        <f t="shared" ref="AF8" si="21">IF(AF7=0," ",IF($C$8=AF7,"A","P"))</f>
        <v>A</v>
      </c>
      <c r="AG8" s="37" t="str">
        <f t="shared" ref="AG8" si="22">IF(AG7=0," ",IF($C$8=AG7,"A","P"))</f>
        <v>P</v>
      </c>
      <c r="AH8" s="37" t="str">
        <f t="shared" ref="AH8" si="23">IF(AH7=0," ",IF($C$8=AH7,"A","P"))</f>
        <v>P</v>
      </c>
      <c r="AI8" s="33">
        <f>COUNTIF(D8:AH8, "P")</f>
        <v>26</v>
      </c>
      <c r="AJ8" s="33">
        <f>COUNTIF(D8:AH8, "A")</f>
        <v>5</v>
      </c>
      <c r="AL8" s="43" t="s">
        <v>30</v>
      </c>
      <c r="AM8" s="42" t="s">
        <v>30</v>
      </c>
      <c r="AN8" s="42" t="s">
        <v>30</v>
      </c>
      <c r="AO8" s="42" t="s">
        <v>30</v>
      </c>
      <c r="AP8" s="43" t="s">
        <v>38</v>
      </c>
      <c r="AQ8" s="42" t="s">
        <v>30</v>
      </c>
      <c r="AR8" s="44"/>
      <c r="AS8" s="42" t="s">
        <v>30</v>
      </c>
      <c r="AT8" s="43" t="s">
        <v>38</v>
      </c>
      <c r="AU8" s="42" t="s">
        <v>30</v>
      </c>
      <c r="AV8" s="42" t="s">
        <v>30</v>
      </c>
      <c r="AW8" s="43" t="s">
        <v>38</v>
      </c>
      <c r="AX8" s="42" t="s">
        <v>30</v>
      </c>
      <c r="AY8" s="44"/>
      <c r="AZ8" s="42" t="s">
        <v>30</v>
      </c>
      <c r="BA8" s="42" t="s">
        <v>30</v>
      </c>
      <c r="BB8" s="42" t="s">
        <v>30</v>
      </c>
      <c r="BC8" s="42" t="s">
        <v>30</v>
      </c>
      <c r="BD8" s="43" t="s">
        <v>38</v>
      </c>
      <c r="BE8" s="42" t="s">
        <v>30</v>
      </c>
    </row>
    <row r="9" spans="1:57" ht="19.8" thickBot="1" x14ac:dyDescent="0.5">
      <c r="A9" s="90">
        <v>2</v>
      </c>
      <c r="B9" s="93" t="s">
        <v>4</v>
      </c>
      <c r="C9" s="88">
        <v>1</v>
      </c>
      <c r="D9" s="37" t="str">
        <f>IF($D$7=0," ",IF($C$8=$D$7,"A","P"))</f>
        <v>A</v>
      </c>
      <c r="E9" s="37" t="str">
        <f t="shared" ref="E9:AH9" si="24">IF($D$7=0," ",IF($C$8=E7,"A","P"))</f>
        <v>P</v>
      </c>
      <c r="F9" s="37" t="str">
        <f t="shared" si="24"/>
        <v>P</v>
      </c>
      <c r="G9" s="37" t="str">
        <f t="shared" si="24"/>
        <v>P</v>
      </c>
      <c r="H9" s="37" t="str">
        <f t="shared" si="24"/>
        <v>P</v>
      </c>
      <c r="I9" s="37" t="str">
        <f t="shared" si="24"/>
        <v>P</v>
      </c>
      <c r="J9" s="37" t="str">
        <f t="shared" si="24"/>
        <v>P</v>
      </c>
      <c r="K9" s="37" t="str">
        <f t="shared" si="24"/>
        <v>A</v>
      </c>
      <c r="L9" s="37" t="str">
        <f t="shared" si="24"/>
        <v>P</v>
      </c>
      <c r="M9" s="37" t="str">
        <f t="shared" si="24"/>
        <v>P</v>
      </c>
      <c r="N9" s="37" t="str">
        <f t="shared" si="24"/>
        <v>P</v>
      </c>
      <c r="O9" s="37" t="str">
        <f t="shared" si="24"/>
        <v>P</v>
      </c>
      <c r="P9" s="37" t="str">
        <f t="shared" si="24"/>
        <v>P</v>
      </c>
      <c r="Q9" s="37" t="str">
        <f t="shared" si="24"/>
        <v>P</v>
      </c>
      <c r="R9" s="37" t="str">
        <f t="shared" si="24"/>
        <v>A</v>
      </c>
      <c r="S9" s="37" t="str">
        <f t="shared" si="24"/>
        <v>P</v>
      </c>
      <c r="T9" s="37" t="str">
        <f t="shared" si="24"/>
        <v>P</v>
      </c>
      <c r="U9" s="37" t="str">
        <f t="shared" si="24"/>
        <v>P</v>
      </c>
      <c r="V9" s="37" t="str">
        <f t="shared" si="24"/>
        <v>P</v>
      </c>
      <c r="W9" s="37" t="str">
        <f t="shared" si="24"/>
        <v>P</v>
      </c>
      <c r="X9" s="37" t="str">
        <f t="shared" si="24"/>
        <v>P</v>
      </c>
      <c r="Y9" s="37" t="str">
        <f t="shared" si="24"/>
        <v>A</v>
      </c>
      <c r="Z9" s="37" t="str">
        <f t="shared" si="24"/>
        <v>P</v>
      </c>
      <c r="AA9" s="37" t="str">
        <f t="shared" si="24"/>
        <v>P</v>
      </c>
      <c r="AB9" s="37" t="str">
        <f t="shared" si="24"/>
        <v>P</v>
      </c>
      <c r="AC9" s="37" t="str">
        <f t="shared" si="24"/>
        <v>P</v>
      </c>
      <c r="AD9" s="37" t="str">
        <f t="shared" si="24"/>
        <v>P</v>
      </c>
      <c r="AE9" s="37" t="str">
        <f t="shared" si="24"/>
        <v>P</v>
      </c>
      <c r="AF9" s="37" t="str">
        <f t="shared" si="24"/>
        <v>A</v>
      </c>
      <c r="AG9" s="37" t="str">
        <f t="shared" si="24"/>
        <v>P</v>
      </c>
      <c r="AH9" s="37" t="str">
        <f t="shared" si="24"/>
        <v>P</v>
      </c>
      <c r="AI9" s="33">
        <f>COUNTIF(D9:AH9,"P")</f>
        <v>26</v>
      </c>
      <c r="AJ9" s="33">
        <f>COUNTIF(D9:AH9, "A")</f>
        <v>5</v>
      </c>
      <c r="AL9" s="43" t="s">
        <v>38</v>
      </c>
      <c r="AM9" s="42" t="s">
        <v>30</v>
      </c>
      <c r="AN9" s="42" t="s">
        <v>30</v>
      </c>
      <c r="AO9" s="42" t="s">
        <v>30</v>
      </c>
      <c r="AP9" s="42" t="s">
        <v>30</v>
      </c>
      <c r="AQ9" s="42" t="s">
        <v>30</v>
      </c>
      <c r="AR9" s="44"/>
      <c r="AS9" s="42" t="s">
        <v>30</v>
      </c>
      <c r="AT9" s="42" t="s">
        <v>30</v>
      </c>
      <c r="AU9" s="42" t="s">
        <v>30</v>
      </c>
      <c r="AV9" s="42" t="s">
        <v>30</v>
      </c>
      <c r="AW9" s="42" t="s">
        <v>30</v>
      </c>
      <c r="AX9" s="42" t="s">
        <v>30</v>
      </c>
      <c r="AY9" s="41"/>
      <c r="AZ9" s="42" t="s">
        <v>30</v>
      </c>
      <c r="BA9" s="42" t="s">
        <v>30</v>
      </c>
      <c r="BB9" s="42" t="s">
        <v>30</v>
      </c>
      <c r="BC9" s="42" t="s">
        <v>30</v>
      </c>
      <c r="BD9" s="42" t="s">
        <v>30</v>
      </c>
      <c r="BE9" s="43" t="s">
        <v>38</v>
      </c>
    </row>
    <row r="10" spans="1:57" ht="19.8" thickBot="1" x14ac:dyDescent="0.5">
      <c r="A10" s="90">
        <v>3</v>
      </c>
      <c r="B10" s="93" t="s">
        <v>5</v>
      </c>
      <c r="C10" s="88">
        <v>1</v>
      </c>
      <c r="D10" s="37" t="str">
        <f>IF($D$7=0," ",IF($C$8=D7,"A","P"))</f>
        <v>A</v>
      </c>
      <c r="E10" s="37" t="str">
        <f t="shared" ref="E10:AH10" si="25">IF($D$7=0," ",IF($C$8=E7,"A","P"))</f>
        <v>P</v>
      </c>
      <c r="F10" s="37" t="str">
        <f t="shared" si="25"/>
        <v>P</v>
      </c>
      <c r="G10" s="37" t="str">
        <f t="shared" si="25"/>
        <v>P</v>
      </c>
      <c r="H10" s="37" t="str">
        <f t="shared" si="25"/>
        <v>P</v>
      </c>
      <c r="I10" s="37" t="str">
        <f t="shared" si="25"/>
        <v>P</v>
      </c>
      <c r="J10" s="37" t="str">
        <f t="shared" si="25"/>
        <v>P</v>
      </c>
      <c r="K10" s="37" t="str">
        <f t="shared" si="25"/>
        <v>A</v>
      </c>
      <c r="L10" s="37" t="str">
        <f t="shared" si="25"/>
        <v>P</v>
      </c>
      <c r="M10" s="37" t="str">
        <f t="shared" si="25"/>
        <v>P</v>
      </c>
      <c r="N10" s="37" t="str">
        <f t="shared" si="25"/>
        <v>P</v>
      </c>
      <c r="O10" s="37" t="str">
        <f t="shared" si="25"/>
        <v>P</v>
      </c>
      <c r="P10" s="37" t="str">
        <f t="shared" si="25"/>
        <v>P</v>
      </c>
      <c r="Q10" s="37" t="str">
        <f t="shared" si="25"/>
        <v>P</v>
      </c>
      <c r="R10" s="37" t="str">
        <f t="shared" si="25"/>
        <v>A</v>
      </c>
      <c r="S10" s="37" t="str">
        <f t="shared" si="25"/>
        <v>P</v>
      </c>
      <c r="T10" s="37" t="str">
        <f t="shared" si="25"/>
        <v>P</v>
      </c>
      <c r="U10" s="37" t="str">
        <f t="shared" si="25"/>
        <v>P</v>
      </c>
      <c r="V10" s="37" t="str">
        <f t="shared" si="25"/>
        <v>P</v>
      </c>
      <c r="W10" s="37" t="str">
        <f t="shared" si="25"/>
        <v>P</v>
      </c>
      <c r="X10" s="37" t="str">
        <f t="shared" si="25"/>
        <v>P</v>
      </c>
      <c r="Y10" s="37" t="str">
        <f t="shared" si="25"/>
        <v>A</v>
      </c>
      <c r="Z10" s="37" t="str">
        <f t="shared" si="25"/>
        <v>P</v>
      </c>
      <c r="AA10" s="37" t="str">
        <f t="shared" si="25"/>
        <v>P</v>
      </c>
      <c r="AB10" s="37" t="str">
        <f t="shared" si="25"/>
        <v>P</v>
      </c>
      <c r="AC10" s="37" t="str">
        <f t="shared" si="25"/>
        <v>P</v>
      </c>
      <c r="AD10" s="37" t="str">
        <f t="shared" si="25"/>
        <v>P</v>
      </c>
      <c r="AE10" s="37" t="str">
        <f t="shared" si="25"/>
        <v>P</v>
      </c>
      <c r="AF10" s="37" t="str">
        <f t="shared" si="25"/>
        <v>A</v>
      </c>
      <c r="AG10" s="37" t="str">
        <f t="shared" si="25"/>
        <v>P</v>
      </c>
      <c r="AH10" s="37" t="str">
        <f t="shared" si="25"/>
        <v>P</v>
      </c>
      <c r="AI10" s="33">
        <f>COUNTIF(D10:AH10, "P")</f>
        <v>26</v>
      </c>
      <c r="AJ10" s="33">
        <f t="shared" ref="AJ10:AJ22" si="26">COUNTIF(D10:AH10, "A")</f>
        <v>5</v>
      </c>
      <c r="AL10" s="42" t="s">
        <v>30</v>
      </c>
      <c r="AM10" s="43" t="s">
        <v>38</v>
      </c>
      <c r="AN10" s="42" t="s">
        <v>30</v>
      </c>
      <c r="AO10" s="42" t="s">
        <v>30</v>
      </c>
      <c r="AP10" s="42" t="s">
        <v>30</v>
      </c>
      <c r="AQ10" s="42" t="s">
        <v>30</v>
      </c>
      <c r="AR10" s="44"/>
      <c r="AS10" s="42" t="s">
        <v>30</v>
      </c>
      <c r="AT10" s="42" t="s">
        <v>30</v>
      </c>
      <c r="AU10" s="42" t="s">
        <v>30</v>
      </c>
      <c r="AV10" s="42" t="s">
        <v>30</v>
      </c>
      <c r="AW10" s="43" t="s">
        <v>38</v>
      </c>
      <c r="AX10" s="42" t="s">
        <v>30</v>
      </c>
      <c r="AY10" s="44"/>
      <c r="AZ10" s="42" t="s">
        <v>30</v>
      </c>
      <c r="BA10" s="42" t="s">
        <v>30</v>
      </c>
      <c r="BB10" s="42" t="s">
        <v>30</v>
      </c>
      <c r="BC10" s="42" t="s">
        <v>30</v>
      </c>
      <c r="BD10" s="42" t="s">
        <v>30</v>
      </c>
      <c r="BE10" s="42" t="s">
        <v>30</v>
      </c>
    </row>
    <row r="11" spans="1:57" ht="19.8" thickBot="1" x14ac:dyDescent="0.5">
      <c r="A11" s="90">
        <v>4</v>
      </c>
      <c r="B11" s="93" t="s">
        <v>6</v>
      </c>
      <c r="C11" s="88">
        <v>1</v>
      </c>
      <c r="D11" s="37" t="str">
        <f>IF($D$7=0," ",IF($C$8=D7,"A","P"))</f>
        <v>A</v>
      </c>
      <c r="E11" s="37" t="str">
        <f t="shared" ref="E11:AH11" si="27">IF($D$7=0," ",IF($C$8=E7,"A","P"))</f>
        <v>P</v>
      </c>
      <c r="F11" s="37" t="str">
        <f t="shared" si="27"/>
        <v>P</v>
      </c>
      <c r="G11" s="37" t="str">
        <f t="shared" si="27"/>
        <v>P</v>
      </c>
      <c r="H11" s="37" t="str">
        <f t="shared" si="27"/>
        <v>P</v>
      </c>
      <c r="I11" s="37" t="str">
        <f t="shared" si="27"/>
        <v>P</v>
      </c>
      <c r="J11" s="37" t="str">
        <f t="shared" si="27"/>
        <v>P</v>
      </c>
      <c r="K11" s="37" t="str">
        <f t="shared" si="27"/>
        <v>A</v>
      </c>
      <c r="L11" s="37" t="str">
        <f t="shared" si="27"/>
        <v>P</v>
      </c>
      <c r="M11" s="37" t="str">
        <f t="shared" si="27"/>
        <v>P</v>
      </c>
      <c r="N11" s="37" t="str">
        <f t="shared" si="27"/>
        <v>P</v>
      </c>
      <c r="O11" s="37" t="str">
        <f t="shared" si="27"/>
        <v>P</v>
      </c>
      <c r="P11" s="37" t="str">
        <f t="shared" si="27"/>
        <v>P</v>
      </c>
      <c r="Q11" s="37" t="str">
        <f t="shared" si="27"/>
        <v>P</v>
      </c>
      <c r="R11" s="37" t="str">
        <f t="shared" si="27"/>
        <v>A</v>
      </c>
      <c r="S11" s="37" t="str">
        <f t="shared" si="27"/>
        <v>P</v>
      </c>
      <c r="T11" s="37" t="str">
        <f t="shared" si="27"/>
        <v>P</v>
      </c>
      <c r="U11" s="37" t="str">
        <f t="shared" si="27"/>
        <v>P</v>
      </c>
      <c r="V11" s="37" t="str">
        <f t="shared" si="27"/>
        <v>P</v>
      </c>
      <c r="W11" s="37" t="str">
        <f t="shared" si="27"/>
        <v>P</v>
      </c>
      <c r="X11" s="37" t="str">
        <f t="shared" si="27"/>
        <v>P</v>
      </c>
      <c r="Y11" s="37" t="str">
        <f t="shared" si="27"/>
        <v>A</v>
      </c>
      <c r="Z11" s="37" t="str">
        <f t="shared" si="27"/>
        <v>P</v>
      </c>
      <c r="AA11" s="37" t="str">
        <f t="shared" si="27"/>
        <v>P</v>
      </c>
      <c r="AB11" s="37" t="str">
        <f t="shared" si="27"/>
        <v>P</v>
      </c>
      <c r="AC11" s="37" t="str">
        <f t="shared" si="27"/>
        <v>P</v>
      </c>
      <c r="AD11" s="37" t="str">
        <f t="shared" si="27"/>
        <v>P</v>
      </c>
      <c r="AE11" s="37" t="str">
        <f t="shared" si="27"/>
        <v>P</v>
      </c>
      <c r="AF11" s="37" t="str">
        <f t="shared" si="27"/>
        <v>A</v>
      </c>
      <c r="AG11" s="37" t="str">
        <f t="shared" si="27"/>
        <v>P</v>
      </c>
      <c r="AH11" s="37" t="str">
        <f t="shared" si="27"/>
        <v>P</v>
      </c>
      <c r="AI11" s="33">
        <f t="shared" ref="AI11" si="28">COUNTIF(D11:AH11,"P")</f>
        <v>26</v>
      </c>
      <c r="AJ11" s="33">
        <f t="shared" si="26"/>
        <v>5</v>
      </c>
      <c r="AL11" s="42" t="s">
        <v>30</v>
      </c>
      <c r="AM11" s="43" t="s">
        <v>38</v>
      </c>
      <c r="AN11" s="42" t="s">
        <v>30</v>
      </c>
      <c r="AO11" s="42" t="s">
        <v>30</v>
      </c>
      <c r="AP11" s="42" t="s">
        <v>30</v>
      </c>
      <c r="AQ11" s="42" t="s">
        <v>30</v>
      </c>
      <c r="AR11" s="44"/>
      <c r="AS11" s="42" t="s">
        <v>30</v>
      </c>
      <c r="AT11" s="42" t="s">
        <v>30</v>
      </c>
      <c r="AU11" s="42" t="s">
        <v>30</v>
      </c>
      <c r="AV11" s="42" t="s">
        <v>30</v>
      </c>
      <c r="AW11" s="43" t="s">
        <v>38</v>
      </c>
      <c r="AX11" s="42" t="s">
        <v>30</v>
      </c>
      <c r="AY11" s="44"/>
      <c r="AZ11" s="42" t="s">
        <v>30</v>
      </c>
      <c r="BA11" s="42" t="s">
        <v>30</v>
      </c>
      <c r="BB11" s="42" t="s">
        <v>30</v>
      </c>
      <c r="BC11" s="42" t="s">
        <v>30</v>
      </c>
      <c r="BD11" s="42" t="s">
        <v>30</v>
      </c>
      <c r="BE11" s="42" t="s">
        <v>30</v>
      </c>
    </row>
    <row r="12" spans="1:57" ht="19.8" thickBot="1" x14ac:dyDescent="0.5">
      <c r="A12" s="90">
        <v>5</v>
      </c>
      <c r="B12" s="93" t="s">
        <v>7</v>
      </c>
      <c r="C12" s="88">
        <v>1</v>
      </c>
      <c r="D12" s="37" t="str">
        <f>IF($D$7=0," ",IF($C$8=D7,"A","P"))</f>
        <v>A</v>
      </c>
      <c r="E12" s="37" t="str">
        <f t="shared" ref="E12:AH12" si="29">IF($D$7=0," ",IF($C$8=E7,"A","P"))</f>
        <v>P</v>
      </c>
      <c r="F12" s="37" t="str">
        <f t="shared" si="29"/>
        <v>P</v>
      </c>
      <c r="G12" s="37" t="str">
        <f t="shared" si="29"/>
        <v>P</v>
      </c>
      <c r="H12" s="37" t="str">
        <f t="shared" si="29"/>
        <v>P</v>
      </c>
      <c r="I12" s="37" t="str">
        <f t="shared" si="29"/>
        <v>P</v>
      </c>
      <c r="J12" s="37" t="str">
        <f t="shared" si="29"/>
        <v>P</v>
      </c>
      <c r="K12" s="37" t="str">
        <f t="shared" si="29"/>
        <v>A</v>
      </c>
      <c r="L12" s="37" t="str">
        <f t="shared" si="29"/>
        <v>P</v>
      </c>
      <c r="M12" s="37" t="str">
        <f t="shared" si="29"/>
        <v>P</v>
      </c>
      <c r="N12" s="37" t="str">
        <f t="shared" si="29"/>
        <v>P</v>
      </c>
      <c r="O12" s="37" t="str">
        <f t="shared" si="29"/>
        <v>P</v>
      </c>
      <c r="P12" s="37" t="str">
        <f t="shared" si="29"/>
        <v>P</v>
      </c>
      <c r="Q12" s="37" t="str">
        <f t="shared" si="29"/>
        <v>P</v>
      </c>
      <c r="R12" s="37" t="str">
        <f t="shared" si="29"/>
        <v>A</v>
      </c>
      <c r="S12" s="37" t="str">
        <f t="shared" si="29"/>
        <v>P</v>
      </c>
      <c r="T12" s="37" t="str">
        <f t="shared" si="29"/>
        <v>P</v>
      </c>
      <c r="U12" s="37" t="str">
        <f t="shared" si="29"/>
        <v>P</v>
      </c>
      <c r="V12" s="37" t="str">
        <f t="shared" si="29"/>
        <v>P</v>
      </c>
      <c r="W12" s="37" t="str">
        <f t="shared" si="29"/>
        <v>P</v>
      </c>
      <c r="X12" s="37" t="str">
        <f t="shared" si="29"/>
        <v>P</v>
      </c>
      <c r="Y12" s="37" t="str">
        <f t="shared" si="29"/>
        <v>A</v>
      </c>
      <c r="Z12" s="37" t="str">
        <f t="shared" si="29"/>
        <v>P</v>
      </c>
      <c r="AA12" s="37" t="str">
        <f t="shared" si="29"/>
        <v>P</v>
      </c>
      <c r="AB12" s="37" t="str">
        <f t="shared" si="29"/>
        <v>P</v>
      </c>
      <c r="AC12" s="37" t="str">
        <f t="shared" si="29"/>
        <v>P</v>
      </c>
      <c r="AD12" s="37" t="str">
        <f t="shared" si="29"/>
        <v>P</v>
      </c>
      <c r="AE12" s="37" t="str">
        <f t="shared" si="29"/>
        <v>P</v>
      </c>
      <c r="AF12" s="37" t="str">
        <f t="shared" si="29"/>
        <v>A</v>
      </c>
      <c r="AG12" s="37" t="str">
        <f t="shared" si="29"/>
        <v>P</v>
      </c>
      <c r="AH12" s="37" t="str">
        <f t="shared" si="29"/>
        <v>P</v>
      </c>
      <c r="AI12" s="33">
        <f>COUNTIF(D12:AH12, "P")</f>
        <v>26</v>
      </c>
      <c r="AJ12" s="33">
        <f t="shared" si="26"/>
        <v>5</v>
      </c>
    </row>
    <row r="13" spans="1:57" ht="19.8" thickBot="1" x14ac:dyDescent="0.5">
      <c r="A13" s="90">
        <v>6</v>
      </c>
      <c r="B13" s="93" t="s">
        <v>8</v>
      </c>
      <c r="C13" s="88">
        <v>1</v>
      </c>
      <c r="D13" s="37" t="str">
        <f>IF($D$7=0," ",IF($C$8=D7,"A","P"))</f>
        <v>A</v>
      </c>
      <c r="E13" s="37" t="str">
        <f t="shared" ref="E13:AH13" si="30">IF($D$7=0," ",IF($C$8=E7,"A","P"))</f>
        <v>P</v>
      </c>
      <c r="F13" s="37" t="str">
        <f t="shared" si="30"/>
        <v>P</v>
      </c>
      <c r="G13" s="37" t="str">
        <f t="shared" si="30"/>
        <v>P</v>
      </c>
      <c r="H13" s="37" t="str">
        <f t="shared" si="30"/>
        <v>P</v>
      </c>
      <c r="I13" s="37" t="str">
        <f t="shared" si="30"/>
        <v>P</v>
      </c>
      <c r="J13" s="37" t="str">
        <f t="shared" si="30"/>
        <v>P</v>
      </c>
      <c r="K13" s="37" t="str">
        <f t="shared" si="30"/>
        <v>A</v>
      </c>
      <c r="L13" s="37" t="str">
        <f t="shared" si="30"/>
        <v>P</v>
      </c>
      <c r="M13" s="37" t="str">
        <f t="shared" si="30"/>
        <v>P</v>
      </c>
      <c r="N13" s="37" t="str">
        <f t="shared" si="30"/>
        <v>P</v>
      </c>
      <c r="O13" s="37" t="str">
        <f t="shared" si="30"/>
        <v>P</v>
      </c>
      <c r="P13" s="37" t="str">
        <f t="shared" si="30"/>
        <v>P</v>
      </c>
      <c r="Q13" s="37" t="str">
        <f t="shared" si="30"/>
        <v>P</v>
      </c>
      <c r="R13" s="37" t="str">
        <f t="shared" si="30"/>
        <v>A</v>
      </c>
      <c r="S13" s="37" t="str">
        <f t="shared" si="30"/>
        <v>P</v>
      </c>
      <c r="T13" s="37" t="str">
        <f t="shared" si="30"/>
        <v>P</v>
      </c>
      <c r="U13" s="37" t="str">
        <f t="shared" si="30"/>
        <v>P</v>
      </c>
      <c r="V13" s="37" t="str">
        <f t="shared" si="30"/>
        <v>P</v>
      </c>
      <c r="W13" s="37" t="str">
        <f t="shared" si="30"/>
        <v>P</v>
      </c>
      <c r="X13" s="37" t="str">
        <f t="shared" si="30"/>
        <v>P</v>
      </c>
      <c r="Y13" s="37" t="str">
        <f t="shared" si="30"/>
        <v>A</v>
      </c>
      <c r="Z13" s="37" t="str">
        <f t="shared" si="30"/>
        <v>P</v>
      </c>
      <c r="AA13" s="37" t="str">
        <f t="shared" si="30"/>
        <v>P</v>
      </c>
      <c r="AB13" s="37" t="str">
        <f t="shared" si="30"/>
        <v>P</v>
      </c>
      <c r="AC13" s="37" t="str">
        <f t="shared" si="30"/>
        <v>P</v>
      </c>
      <c r="AD13" s="37" t="str">
        <f t="shared" si="30"/>
        <v>P</v>
      </c>
      <c r="AE13" s="37" t="str">
        <f t="shared" si="30"/>
        <v>P</v>
      </c>
      <c r="AF13" s="37" t="str">
        <f t="shared" si="30"/>
        <v>A</v>
      </c>
      <c r="AG13" s="37" t="str">
        <f t="shared" si="30"/>
        <v>P</v>
      </c>
      <c r="AH13" s="37" t="str">
        <f t="shared" si="30"/>
        <v>P</v>
      </c>
      <c r="AI13" s="33">
        <f t="shared" ref="AI13" si="31">COUNTIF(D13:AH13,"P")</f>
        <v>26</v>
      </c>
      <c r="AJ13" s="33">
        <f t="shared" si="26"/>
        <v>5</v>
      </c>
    </row>
    <row r="14" spans="1:57" ht="19.8" thickBot="1" x14ac:dyDescent="0.5">
      <c r="A14" s="90">
        <v>7</v>
      </c>
      <c r="B14" s="93" t="s">
        <v>9</v>
      </c>
      <c r="C14" s="88">
        <v>1</v>
      </c>
      <c r="D14" s="37" t="str">
        <f>IF($D$7=0," ",IF($C$8=D7,"A","P"))</f>
        <v>A</v>
      </c>
      <c r="E14" s="37" t="str">
        <f t="shared" ref="E14:AH14" si="32">IF($D$7=0," ",IF($C$8=E7,"A","P"))</f>
        <v>P</v>
      </c>
      <c r="F14" s="37" t="str">
        <f t="shared" si="32"/>
        <v>P</v>
      </c>
      <c r="G14" s="37" t="str">
        <f t="shared" si="32"/>
        <v>P</v>
      </c>
      <c r="H14" s="37" t="str">
        <f t="shared" si="32"/>
        <v>P</v>
      </c>
      <c r="I14" s="37" t="str">
        <f t="shared" si="32"/>
        <v>P</v>
      </c>
      <c r="J14" s="37" t="str">
        <f t="shared" si="32"/>
        <v>P</v>
      </c>
      <c r="K14" s="37" t="str">
        <f t="shared" si="32"/>
        <v>A</v>
      </c>
      <c r="L14" s="37" t="str">
        <f t="shared" si="32"/>
        <v>P</v>
      </c>
      <c r="M14" s="37" t="str">
        <f t="shared" si="32"/>
        <v>P</v>
      </c>
      <c r="N14" s="37" t="str">
        <f t="shared" si="32"/>
        <v>P</v>
      </c>
      <c r="O14" s="37" t="str">
        <f t="shared" si="32"/>
        <v>P</v>
      </c>
      <c r="P14" s="37" t="str">
        <f t="shared" si="32"/>
        <v>P</v>
      </c>
      <c r="Q14" s="37" t="str">
        <f t="shared" si="32"/>
        <v>P</v>
      </c>
      <c r="R14" s="37" t="str">
        <f t="shared" si="32"/>
        <v>A</v>
      </c>
      <c r="S14" s="37" t="str">
        <f t="shared" si="32"/>
        <v>P</v>
      </c>
      <c r="T14" s="37" t="str">
        <f t="shared" si="32"/>
        <v>P</v>
      </c>
      <c r="U14" s="37" t="str">
        <f t="shared" si="32"/>
        <v>P</v>
      </c>
      <c r="V14" s="37" t="str">
        <f t="shared" si="32"/>
        <v>P</v>
      </c>
      <c r="W14" s="37" t="str">
        <f t="shared" si="32"/>
        <v>P</v>
      </c>
      <c r="X14" s="37" t="str">
        <f t="shared" si="32"/>
        <v>P</v>
      </c>
      <c r="Y14" s="37" t="str">
        <f t="shared" si="32"/>
        <v>A</v>
      </c>
      <c r="Z14" s="37" t="str">
        <f t="shared" si="32"/>
        <v>P</v>
      </c>
      <c r="AA14" s="37" t="str">
        <f t="shared" si="32"/>
        <v>P</v>
      </c>
      <c r="AB14" s="37" t="str">
        <f t="shared" si="32"/>
        <v>P</v>
      </c>
      <c r="AC14" s="37" t="str">
        <f t="shared" si="32"/>
        <v>P</v>
      </c>
      <c r="AD14" s="37" t="str">
        <f t="shared" si="32"/>
        <v>P</v>
      </c>
      <c r="AE14" s="37" t="str">
        <f t="shared" si="32"/>
        <v>P</v>
      </c>
      <c r="AF14" s="37" t="str">
        <f t="shared" si="32"/>
        <v>A</v>
      </c>
      <c r="AG14" s="37" t="str">
        <f t="shared" si="32"/>
        <v>P</v>
      </c>
      <c r="AH14" s="37" t="str">
        <f t="shared" si="32"/>
        <v>P</v>
      </c>
      <c r="AI14" s="33">
        <f t="shared" ref="AI14" si="33">COUNTIF(D14:AH14, "P")</f>
        <v>26</v>
      </c>
      <c r="AJ14" s="33">
        <f t="shared" si="26"/>
        <v>5</v>
      </c>
    </row>
    <row r="15" spans="1:57" ht="19.8" thickBot="1" x14ac:dyDescent="0.5">
      <c r="A15" s="90">
        <v>8</v>
      </c>
      <c r="B15" s="93" t="s">
        <v>10</v>
      </c>
      <c r="C15" s="88">
        <v>1</v>
      </c>
      <c r="D15" s="37" t="str">
        <f>IF($D$7=0," ",IF($C$8=D7,"A","P"))</f>
        <v>A</v>
      </c>
      <c r="E15" s="37" t="str">
        <f t="shared" ref="E15:AH15" si="34">IF($D$7=0," ",IF($C$8=E7,"A","P"))</f>
        <v>P</v>
      </c>
      <c r="F15" s="37" t="str">
        <f t="shared" si="34"/>
        <v>P</v>
      </c>
      <c r="G15" s="37" t="str">
        <f t="shared" si="34"/>
        <v>P</v>
      </c>
      <c r="H15" s="37" t="str">
        <f t="shared" si="34"/>
        <v>P</v>
      </c>
      <c r="I15" s="37" t="str">
        <f t="shared" si="34"/>
        <v>P</v>
      </c>
      <c r="J15" s="37" t="str">
        <f t="shared" si="34"/>
        <v>P</v>
      </c>
      <c r="K15" s="37" t="str">
        <f t="shared" si="34"/>
        <v>A</v>
      </c>
      <c r="L15" s="37" t="str">
        <f t="shared" si="34"/>
        <v>P</v>
      </c>
      <c r="M15" s="37" t="str">
        <f t="shared" si="34"/>
        <v>P</v>
      </c>
      <c r="N15" s="37" t="str">
        <f t="shared" si="34"/>
        <v>P</v>
      </c>
      <c r="O15" s="37" t="str">
        <f t="shared" si="34"/>
        <v>P</v>
      </c>
      <c r="P15" s="37" t="str">
        <f t="shared" si="34"/>
        <v>P</v>
      </c>
      <c r="Q15" s="37" t="str">
        <f t="shared" si="34"/>
        <v>P</v>
      </c>
      <c r="R15" s="37" t="str">
        <f t="shared" si="34"/>
        <v>A</v>
      </c>
      <c r="S15" s="37" t="str">
        <f t="shared" si="34"/>
        <v>P</v>
      </c>
      <c r="T15" s="37" t="str">
        <f t="shared" si="34"/>
        <v>P</v>
      </c>
      <c r="U15" s="37" t="str">
        <f t="shared" si="34"/>
        <v>P</v>
      </c>
      <c r="V15" s="37" t="str">
        <f t="shared" si="34"/>
        <v>P</v>
      </c>
      <c r="W15" s="37" t="str">
        <f t="shared" si="34"/>
        <v>P</v>
      </c>
      <c r="X15" s="37" t="str">
        <f t="shared" si="34"/>
        <v>P</v>
      </c>
      <c r="Y15" s="37" t="str">
        <f t="shared" si="34"/>
        <v>A</v>
      </c>
      <c r="Z15" s="37" t="str">
        <f t="shared" si="34"/>
        <v>P</v>
      </c>
      <c r="AA15" s="37" t="str">
        <f t="shared" si="34"/>
        <v>P</v>
      </c>
      <c r="AB15" s="37" t="str">
        <f t="shared" si="34"/>
        <v>P</v>
      </c>
      <c r="AC15" s="37" t="str">
        <f t="shared" si="34"/>
        <v>P</v>
      </c>
      <c r="AD15" s="37" t="str">
        <f t="shared" si="34"/>
        <v>P</v>
      </c>
      <c r="AE15" s="37" t="str">
        <f t="shared" si="34"/>
        <v>P</v>
      </c>
      <c r="AF15" s="37" t="str">
        <f t="shared" si="34"/>
        <v>A</v>
      </c>
      <c r="AG15" s="37" t="str">
        <f t="shared" si="34"/>
        <v>P</v>
      </c>
      <c r="AH15" s="37" t="str">
        <f t="shared" si="34"/>
        <v>P</v>
      </c>
      <c r="AI15" s="33">
        <f t="shared" ref="AI15" si="35">COUNTIF(D15:AH15,"P")</f>
        <v>26</v>
      </c>
      <c r="AJ15" s="33">
        <f t="shared" si="26"/>
        <v>5</v>
      </c>
    </row>
    <row r="16" spans="1:57" ht="19.8" thickBot="1" x14ac:dyDescent="0.5">
      <c r="A16" s="90">
        <v>9</v>
      </c>
      <c r="B16" s="93" t="s">
        <v>11</v>
      </c>
      <c r="C16" s="88">
        <v>1</v>
      </c>
      <c r="D16" s="37" t="str">
        <f>IF($D$7=0," ",IF($C$8=D7,"A","P"))</f>
        <v>A</v>
      </c>
      <c r="E16" s="37" t="str">
        <f t="shared" ref="E16:AH16" si="36">IF($D$7=0," ",IF($C$8=E7,"A","P"))</f>
        <v>P</v>
      </c>
      <c r="F16" s="37" t="str">
        <f t="shared" si="36"/>
        <v>P</v>
      </c>
      <c r="G16" s="37" t="str">
        <f t="shared" si="36"/>
        <v>P</v>
      </c>
      <c r="H16" s="37" t="str">
        <f t="shared" si="36"/>
        <v>P</v>
      </c>
      <c r="I16" s="37" t="str">
        <f t="shared" si="36"/>
        <v>P</v>
      </c>
      <c r="J16" s="37" t="str">
        <f t="shared" si="36"/>
        <v>P</v>
      </c>
      <c r="K16" s="37" t="str">
        <f t="shared" si="36"/>
        <v>A</v>
      </c>
      <c r="L16" s="37" t="str">
        <f t="shared" si="36"/>
        <v>P</v>
      </c>
      <c r="M16" s="37" t="str">
        <f t="shared" si="36"/>
        <v>P</v>
      </c>
      <c r="N16" s="37" t="str">
        <f t="shared" si="36"/>
        <v>P</v>
      </c>
      <c r="O16" s="37" t="str">
        <f t="shared" si="36"/>
        <v>P</v>
      </c>
      <c r="P16" s="37" t="str">
        <f t="shared" si="36"/>
        <v>P</v>
      </c>
      <c r="Q16" s="37" t="str">
        <f t="shared" si="36"/>
        <v>P</v>
      </c>
      <c r="R16" s="37" t="str">
        <f t="shared" si="36"/>
        <v>A</v>
      </c>
      <c r="S16" s="37" t="str">
        <f t="shared" si="36"/>
        <v>P</v>
      </c>
      <c r="T16" s="37" t="str">
        <f t="shared" si="36"/>
        <v>P</v>
      </c>
      <c r="U16" s="37" t="str">
        <f t="shared" si="36"/>
        <v>P</v>
      </c>
      <c r="V16" s="37" t="str">
        <f t="shared" si="36"/>
        <v>P</v>
      </c>
      <c r="W16" s="37" t="str">
        <f t="shared" si="36"/>
        <v>P</v>
      </c>
      <c r="X16" s="37" t="str">
        <f t="shared" si="36"/>
        <v>P</v>
      </c>
      <c r="Y16" s="37" t="str">
        <f t="shared" si="36"/>
        <v>A</v>
      </c>
      <c r="Z16" s="37" t="str">
        <f t="shared" si="36"/>
        <v>P</v>
      </c>
      <c r="AA16" s="37" t="str">
        <f t="shared" si="36"/>
        <v>P</v>
      </c>
      <c r="AB16" s="37" t="str">
        <f t="shared" si="36"/>
        <v>P</v>
      </c>
      <c r="AC16" s="37" t="str">
        <f t="shared" si="36"/>
        <v>P</v>
      </c>
      <c r="AD16" s="37" t="str">
        <f t="shared" si="36"/>
        <v>P</v>
      </c>
      <c r="AE16" s="37" t="str">
        <f t="shared" si="36"/>
        <v>P</v>
      </c>
      <c r="AF16" s="37" t="str">
        <f t="shared" si="36"/>
        <v>A</v>
      </c>
      <c r="AG16" s="37" t="str">
        <f t="shared" si="36"/>
        <v>P</v>
      </c>
      <c r="AH16" s="37" t="str">
        <f t="shared" si="36"/>
        <v>P</v>
      </c>
      <c r="AI16" s="33">
        <f t="shared" ref="AI16" si="37">COUNTIF(D16:AH16, "P")</f>
        <v>26</v>
      </c>
      <c r="AJ16" s="33">
        <f t="shared" si="26"/>
        <v>5</v>
      </c>
    </row>
    <row r="17" spans="1:36" ht="19.8" thickBot="1" x14ac:dyDescent="0.5">
      <c r="A17" s="90">
        <v>10</v>
      </c>
      <c r="B17" s="93" t="s">
        <v>12</v>
      </c>
      <c r="C17" s="88">
        <v>1</v>
      </c>
      <c r="D17" s="37" t="str">
        <f>IF($D$7=0," ",IF($C$8=D7,"A","P"))</f>
        <v>A</v>
      </c>
      <c r="E17" s="37" t="str">
        <f t="shared" ref="E17:AH17" si="38">IF($D$7=0," ",IF($C$8=E7,"A","P"))</f>
        <v>P</v>
      </c>
      <c r="F17" s="37" t="str">
        <f t="shared" si="38"/>
        <v>P</v>
      </c>
      <c r="G17" s="37" t="str">
        <f t="shared" si="38"/>
        <v>P</v>
      </c>
      <c r="H17" s="37" t="str">
        <f t="shared" si="38"/>
        <v>P</v>
      </c>
      <c r="I17" s="37" t="str">
        <f t="shared" si="38"/>
        <v>P</v>
      </c>
      <c r="J17" s="37" t="str">
        <f t="shared" si="38"/>
        <v>P</v>
      </c>
      <c r="K17" s="37" t="str">
        <f t="shared" si="38"/>
        <v>A</v>
      </c>
      <c r="L17" s="37" t="str">
        <f t="shared" si="38"/>
        <v>P</v>
      </c>
      <c r="M17" s="37" t="str">
        <f t="shared" si="38"/>
        <v>P</v>
      </c>
      <c r="N17" s="37" t="str">
        <f t="shared" si="38"/>
        <v>P</v>
      </c>
      <c r="O17" s="37" t="str">
        <f t="shared" si="38"/>
        <v>P</v>
      </c>
      <c r="P17" s="37" t="str">
        <f t="shared" si="38"/>
        <v>P</v>
      </c>
      <c r="Q17" s="37" t="str">
        <f t="shared" si="38"/>
        <v>P</v>
      </c>
      <c r="R17" s="37" t="str">
        <f t="shared" si="38"/>
        <v>A</v>
      </c>
      <c r="S17" s="37" t="str">
        <f t="shared" si="38"/>
        <v>P</v>
      </c>
      <c r="T17" s="37" t="str">
        <f t="shared" si="38"/>
        <v>P</v>
      </c>
      <c r="U17" s="37" t="str">
        <f t="shared" si="38"/>
        <v>P</v>
      </c>
      <c r="V17" s="37" t="str">
        <f t="shared" si="38"/>
        <v>P</v>
      </c>
      <c r="W17" s="37" t="str">
        <f t="shared" si="38"/>
        <v>P</v>
      </c>
      <c r="X17" s="37" t="str">
        <f t="shared" si="38"/>
        <v>P</v>
      </c>
      <c r="Y17" s="37" t="str">
        <f t="shared" si="38"/>
        <v>A</v>
      </c>
      <c r="Z17" s="37" t="str">
        <f t="shared" si="38"/>
        <v>P</v>
      </c>
      <c r="AA17" s="37" t="str">
        <f t="shared" si="38"/>
        <v>P</v>
      </c>
      <c r="AB17" s="37" t="str">
        <f t="shared" si="38"/>
        <v>P</v>
      </c>
      <c r="AC17" s="37" t="str">
        <f t="shared" si="38"/>
        <v>P</v>
      </c>
      <c r="AD17" s="37" t="str">
        <f t="shared" si="38"/>
        <v>P</v>
      </c>
      <c r="AE17" s="37" t="str">
        <f t="shared" si="38"/>
        <v>P</v>
      </c>
      <c r="AF17" s="37" t="str">
        <f t="shared" si="38"/>
        <v>A</v>
      </c>
      <c r="AG17" s="37" t="str">
        <f t="shared" si="38"/>
        <v>P</v>
      </c>
      <c r="AH17" s="37" t="str">
        <f t="shared" si="38"/>
        <v>P</v>
      </c>
      <c r="AI17" s="33">
        <f t="shared" ref="AI17" si="39">COUNTIF(D17:AH17,"P")</f>
        <v>26</v>
      </c>
      <c r="AJ17" s="33">
        <f t="shared" si="26"/>
        <v>5</v>
      </c>
    </row>
    <row r="18" spans="1:36" ht="19.8" thickBot="1" x14ac:dyDescent="0.5">
      <c r="A18" s="90">
        <v>11</v>
      </c>
      <c r="B18" s="93" t="s">
        <v>13</v>
      </c>
      <c r="C18" s="88">
        <v>1</v>
      </c>
      <c r="D18" s="37" t="str">
        <f>IF($D$7=0," ",IF($C$8=D7,"A","P"))</f>
        <v>A</v>
      </c>
      <c r="E18" s="37" t="str">
        <f t="shared" ref="E18:AH18" si="40">IF($D$7=0," ",IF($C$8=E7,"A","P"))</f>
        <v>P</v>
      </c>
      <c r="F18" s="37" t="str">
        <f t="shared" si="40"/>
        <v>P</v>
      </c>
      <c r="G18" s="37" t="str">
        <f t="shared" si="40"/>
        <v>P</v>
      </c>
      <c r="H18" s="37" t="str">
        <f t="shared" si="40"/>
        <v>P</v>
      </c>
      <c r="I18" s="37" t="str">
        <f t="shared" si="40"/>
        <v>P</v>
      </c>
      <c r="J18" s="37" t="str">
        <f t="shared" si="40"/>
        <v>P</v>
      </c>
      <c r="K18" s="37" t="str">
        <f t="shared" si="40"/>
        <v>A</v>
      </c>
      <c r="L18" s="37" t="str">
        <f t="shared" si="40"/>
        <v>P</v>
      </c>
      <c r="M18" s="37" t="str">
        <f t="shared" si="40"/>
        <v>P</v>
      </c>
      <c r="N18" s="37" t="str">
        <f t="shared" si="40"/>
        <v>P</v>
      </c>
      <c r="O18" s="37" t="str">
        <f t="shared" si="40"/>
        <v>P</v>
      </c>
      <c r="P18" s="37" t="str">
        <f t="shared" si="40"/>
        <v>P</v>
      </c>
      <c r="Q18" s="37" t="str">
        <f t="shared" si="40"/>
        <v>P</v>
      </c>
      <c r="R18" s="37" t="str">
        <f t="shared" si="40"/>
        <v>A</v>
      </c>
      <c r="S18" s="37" t="str">
        <f t="shared" si="40"/>
        <v>P</v>
      </c>
      <c r="T18" s="37" t="str">
        <f t="shared" si="40"/>
        <v>P</v>
      </c>
      <c r="U18" s="37" t="str">
        <f t="shared" si="40"/>
        <v>P</v>
      </c>
      <c r="V18" s="37" t="str">
        <f t="shared" si="40"/>
        <v>P</v>
      </c>
      <c r="W18" s="37" t="str">
        <f t="shared" si="40"/>
        <v>P</v>
      </c>
      <c r="X18" s="37" t="str">
        <f t="shared" si="40"/>
        <v>P</v>
      </c>
      <c r="Y18" s="37" t="str">
        <f t="shared" si="40"/>
        <v>A</v>
      </c>
      <c r="Z18" s="37" t="str">
        <f t="shared" si="40"/>
        <v>P</v>
      </c>
      <c r="AA18" s="37" t="str">
        <f t="shared" si="40"/>
        <v>P</v>
      </c>
      <c r="AB18" s="37" t="str">
        <f t="shared" si="40"/>
        <v>P</v>
      </c>
      <c r="AC18" s="37" t="str">
        <f t="shared" si="40"/>
        <v>P</v>
      </c>
      <c r="AD18" s="37" t="str">
        <f t="shared" si="40"/>
        <v>P</v>
      </c>
      <c r="AE18" s="37" t="str">
        <f t="shared" si="40"/>
        <v>P</v>
      </c>
      <c r="AF18" s="37" t="str">
        <f t="shared" si="40"/>
        <v>A</v>
      </c>
      <c r="AG18" s="37" t="str">
        <f t="shared" si="40"/>
        <v>P</v>
      </c>
      <c r="AH18" s="37" t="str">
        <f t="shared" si="40"/>
        <v>P</v>
      </c>
      <c r="AI18" s="33">
        <f t="shared" ref="AI18" si="41">COUNTIF(D18:AH18, "P")</f>
        <v>26</v>
      </c>
      <c r="AJ18" s="33">
        <f t="shared" si="26"/>
        <v>5</v>
      </c>
    </row>
    <row r="19" spans="1:36" ht="19.8" thickBot="1" x14ac:dyDescent="0.5">
      <c r="A19" s="90">
        <v>12</v>
      </c>
      <c r="B19" s="93" t="s">
        <v>14</v>
      </c>
      <c r="C19" s="88">
        <v>1</v>
      </c>
      <c r="D19" s="37" t="str">
        <f>IF($D$7=0," ",IF($C$8=D7,"A","P"))</f>
        <v>A</v>
      </c>
      <c r="E19" s="37" t="str">
        <f t="shared" ref="E19:AH19" si="42">IF($D$7=0," ",IF($C$8=E7,"A","P"))</f>
        <v>P</v>
      </c>
      <c r="F19" s="37" t="str">
        <f t="shared" si="42"/>
        <v>P</v>
      </c>
      <c r="G19" s="37" t="str">
        <f t="shared" si="42"/>
        <v>P</v>
      </c>
      <c r="H19" s="37" t="str">
        <f t="shared" si="42"/>
        <v>P</v>
      </c>
      <c r="I19" s="37" t="str">
        <f t="shared" si="42"/>
        <v>P</v>
      </c>
      <c r="J19" s="37" t="str">
        <f t="shared" si="42"/>
        <v>P</v>
      </c>
      <c r="K19" s="37" t="str">
        <f t="shared" si="42"/>
        <v>A</v>
      </c>
      <c r="L19" s="37" t="str">
        <f t="shared" si="42"/>
        <v>P</v>
      </c>
      <c r="M19" s="37" t="str">
        <f t="shared" si="42"/>
        <v>P</v>
      </c>
      <c r="N19" s="37" t="str">
        <f t="shared" si="42"/>
        <v>P</v>
      </c>
      <c r="O19" s="37" t="str">
        <f t="shared" si="42"/>
        <v>P</v>
      </c>
      <c r="P19" s="37" t="str">
        <f t="shared" si="42"/>
        <v>P</v>
      </c>
      <c r="Q19" s="37" t="str">
        <f t="shared" si="42"/>
        <v>P</v>
      </c>
      <c r="R19" s="37" t="str">
        <f t="shared" si="42"/>
        <v>A</v>
      </c>
      <c r="S19" s="37" t="str">
        <f t="shared" si="42"/>
        <v>P</v>
      </c>
      <c r="T19" s="37" t="str">
        <f t="shared" si="42"/>
        <v>P</v>
      </c>
      <c r="U19" s="37" t="str">
        <f t="shared" si="42"/>
        <v>P</v>
      </c>
      <c r="V19" s="37" t="str">
        <f t="shared" si="42"/>
        <v>P</v>
      </c>
      <c r="W19" s="37" t="str">
        <f t="shared" si="42"/>
        <v>P</v>
      </c>
      <c r="X19" s="37" t="str">
        <f t="shared" si="42"/>
        <v>P</v>
      </c>
      <c r="Y19" s="37" t="str">
        <f t="shared" si="42"/>
        <v>A</v>
      </c>
      <c r="Z19" s="37" t="str">
        <f t="shared" si="42"/>
        <v>P</v>
      </c>
      <c r="AA19" s="37" t="str">
        <f t="shared" si="42"/>
        <v>P</v>
      </c>
      <c r="AB19" s="37" t="str">
        <f t="shared" si="42"/>
        <v>P</v>
      </c>
      <c r="AC19" s="37" t="str">
        <f t="shared" si="42"/>
        <v>P</v>
      </c>
      <c r="AD19" s="37" t="str">
        <f t="shared" si="42"/>
        <v>P</v>
      </c>
      <c r="AE19" s="37" t="str">
        <f t="shared" si="42"/>
        <v>P</v>
      </c>
      <c r="AF19" s="37" t="str">
        <f t="shared" si="42"/>
        <v>A</v>
      </c>
      <c r="AG19" s="37" t="str">
        <f t="shared" si="42"/>
        <v>P</v>
      </c>
      <c r="AH19" s="37" t="str">
        <f t="shared" si="42"/>
        <v>P</v>
      </c>
      <c r="AI19" s="33">
        <f t="shared" ref="AI19" si="43">COUNTIF(D19:AH19,"P")</f>
        <v>26</v>
      </c>
      <c r="AJ19" s="33">
        <f t="shared" si="26"/>
        <v>5</v>
      </c>
    </row>
    <row r="20" spans="1:36" ht="19.8" thickBot="1" x14ac:dyDescent="0.5">
      <c r="A20" s="90">
        <v>13</v>
      </c>
      <c r="B20" s="93" t="s">
        <v>15</v>
      </c>
      <c r="C20" s="88">
        <v>1</v>
      </c>
      <c r="D20" s="37" t="str">
        <f>IF($D$7=0," ",IF($C$8=D7,"A","P"))</f>
        <v>A</v>
      </c>
      <c r="E20" s="37" t="str">
        <f t="shared" ref="E20:AH20" si="44">IF($D$7=0," ",IF($C$8=E7,"A","P"))</f>
        <v>P</v>
      </c>
      <c r="F20" s="37" t="str">
        <f t="shared" si="44"/>
        <v>P</v>
      </c>
      <c r="G20" s="37" t="str">
        <f t="shared" si="44"/>
        <v>P</v>
      </c>
      <c r="H20" s="37" t="str">
        <f t="shared" si="44"/>
        <v>P</v>
      </c>
      <c r="I20" s="37" t="str">
        <f t="shared" si="44"/>
        <v>P</v>
      </c>
      <c r="J20" s="37" t="str">
        <f t="shared" si="44"/>
        <v>P</v>
      </c>
      <c r="K20" s="37" t="str">
        <f t="shared" si="44"/>
        <v>A</v>
      </c>
      <c r="L20" s="37" t="str">
        <f t="shared" si="44"/>
        <v>P</v>
      </c>
      <c r="M20" s="37" t="str">
        <f t="shared" si="44"/>
        <v>P</v>
      </c>
      <c r="N20" s="37" t="str">
        <f t="shared" si="44"/>
        <v>P</v>
      </c>
      <c r="O20" s="37" t="str">
        <f t="shared" si="44"/>
        <v>P</v>
      </c>
      <c r="P20" s="37" t="str">
        <f t="shared" si="44"/>
        <v>P</v>
      </c>
      <c r="Q20" s="37" t="str">
        <f t="shared" si="44"/>
        <v>P</v>
      </c>
      <c r="R20" s="37" t="str">
        <f t="shared" si="44"/>
        <v>A</v>
      </c>
      <c r="S20" s="37" t="str">
        <f t="shared" si="44"/>
        <v>P</v>
      </c>
      <c r="T20" s="37" t="str">
        <f t="shared" si="44"/>
        <v>P</v>
      </c>
      <c r="U20" s="37" t="str">
        <f t="shared" si="44"/>
        <v>P</v>
      </c>
      <c r="V20" s="37" t="str">
        <f t="shared" si="44"/>
        <v>P</v>
      </c>
      <c r="W20" s="37" t="str">
        <f t="shared" si="44"/>
        <v>P</v>
      </c>
      <c r="X20" s="37" t="str">
        <f t="shared" si="44"/>
        <v>P</v>
      </c>
      <c r="Y20" s="37" t="str">
        <f t="shared" si="44"/>
        <v>A</v>
      </c>
      <c r="Z20" s="37" t="str">
        <f t="shared" si="44"/>
        <v>P</v>
      </c>
      <c r="AA20" s="37" t="str">
        <f t="shared" si="44"/>
        <v>P</v>
      </c>
      <c r="AB20" s="37" t="str">
        <f t="shared" si="44"/>
        <v>P</v>
      </c>
      <c r="AC20" s="37" t="str">
        <f t="shared" si="44"/>
        <v>P</v>
      </c>
      <c r="AD20" s="37" t="str">
        <f t="shared" si="44"/>
        <v>P</v>
      </c>
      <c r="AE20" s="37" t="str">
        <f t="shared" si="44"/>
        <v>P</v>
      </c>
      <c r="AF20" s="37" t="str">
        <f t="shared" si="44"/>
        <v>A</v>
      </c>
      <c r="AG20" s="37" t="str">
        <f t="shared" si="44"/>
        <v>P</v>
      </c>
      <c r="AH20" s="37" t="str">
        <f t="shared" si="44"/>
        <v>P</v>
      </c>
      <c r="AI20" s="33">
        <f t="shared" ref="AI20" si="45">COUNTIF(D20:AH20, "P")</f>
        <v>26</v>
      </c>
      <c r="AJ20" s="33">
        <f t="shared" si="26"/>
        <v>5</v>
      </c>
    </row>
    <row r="21" spans="1:36" ht="19.8" thickBot="1" x14ac:dyDescent="0.5">
      <c r="A21" s="90">
        <v>14</v>
      </c>
      <c r="B21" s="93" t="s">
        <v>16</v>
      </c>
      <c r="C21" s="88">
        <v>1</v>
      </c>
      <c r="D21" s="37" t="str">
        <f>IF($D$7=0," ",IF($C$8=D7,"A","P"))</f>
        <v>A</v>
      </c>
      <c r="E21" s="37" t="str">
        <f t="shared" ref="E21:AH21" si="46">IF($D$7=0," ",IF($C$8=E7,"A","P"))</f>
        <v>P</v>
      </c>
      <c r="F21" s="37" t="str">
        <f t="shared" si="46"/>
        <v>P</v>
      </c>
      <c r="G21" s="37" t="str">
        <f t="shared" si="46"/>
        <v>P</v>
      </c>
      <c r="H21" s="37" t="str">
        <f t="shared" si="46"/>
        <v>P</v>
      </c>
      <c r="I21" s="37" t="str">
        <f t="shared" si="46"/>
        <v>P</v>
      </c>
      <c r="J21" s="37" t="str">
        <f t="shared" si="46"/>
        <v>P</v>
      </c>
      <c r="K21" s="37" t="str">
        <f t="shared" si="46"/>
        <v>A</v>
      </c>
      <c r="L21" s="37" t="str">
        <f t="shared" si="46"/>
        <v>P</v>
      </c>
      <c r="M21" s="37" t="str">
        <f t="shared" si="46"/>
        <v>P</v>
      </c>
      <c r="N21" s="37" t="str">
        <f t="shared" si="46"/>
        <v>P</v>
      </c>
      <c r="O21" s="37" t="str">
        <f t="shared" si="46"/>
        <v>P</v>
      </c>
      <c r="P21" s="37" t="str">
        <f t="shared" si="46"/>
        <v>P</v>
      </c>
      <c r="Q21" s="37" t="str">
        <f t="shared" si="46"/>
        <v>P</v>
      </c>
      <c r="R21" s="37" t="str">
        <f t="shared" si="46"/>
        <v>A</v>
      </c>
      <c r="S21" s="37" t="str">
        <f t="shared" si="46"/>
        <v>P</v>
      </c>
      <c r="T21" s="37" t="str">
        <f t="shared" si="46"/>
        <v>P</v>
      </c>
      <c r="U21" s="37" t="str">
        <f t="shared" si="46"/>
        <v>P</v>
      </c>
      <c r="V21" s="37" t="str">
        <f t="shared" si="46"/>
        <v>P</v>
      </c>
      <c r="W21" s="37" t="str">
        <f t="shared" si="46"/>
        <v>P</v>
      </c>
      <c r="X21" s="37" t="str">
        <f t="shared" si="46"/>
        <v>P</v>
      </c>
      <c r="Y21" s="37" t="str">
        <f t="shared" si="46"/>
        <v>A</v>
      </c>
      <c r="Z21" s="37" t="str">
        <f t="shared" si="46"/>
        <v>P</v>
      </c>
      <c r="AA21" s="37" t="str">
        <f t="shared" si="46"/>
        <v>P</v>
      </c>
      <c r="AB21" s="37" t="str">
        <f t="shared" si="46"/>
        <v>P</v>
      </c>
      <c r="AC21" s="37" t="str">
        <f t="shared" si="46"/>
        <v>P</v>
      </c>
      <c r="AD21" s="37" t="str">
        <f t="shared" si="46"/>
        <v>P</v>
      </c>
      <c r="AE21" s="37" t="str">
        <f t="shared" si="46"/>
        <v>P</v>
      </c>
      <c r="AF21" s="37" t="str">
        <f t="shared" si="46"/>
        <v>A</v>
      </c>
      <c r="AG21" s="37" t="str">
        <f t="shared" si="46"/>
        <v>P</v>
      </c>
      <c r="AH21" s="37" t="str">
        <f t="shared" si="46"/>
        <v>P</v>
      </c>
      <c r="AI21" s="33">
        <f>COUNTIF(D21:AH21,"P")</f>
        <v>26</v>
      </c>
      <c r="AJ21" s="33">
        <f t="shared" si="26"/>
        <v>5</v>
      </c>
    </row>
    <row r="22" spans="1:36" ht="19.8" thickBot="1" x14ac:dyDescent="0.5">
      <c r="A22" s="90">
        <v>15</v>
      </c>
      <c r="B22" s="93" t="s">
        <v>17</v>
      </c>
      <c r="C22" s="89">
        <v>1</v>
      </c>
      <c r="D22" s="37" t="str">
        <f>IF($D$7=0," ",IF($C$8=D7,"A","P"))</f>
        <v>A</v>
      </c>
      <c r="E22" s="37" t="str">
        <f t="shared" ref="E22:AH22" si="47">IF($D$7=0," ",IF($C$8=E7,"A","P"))</f>
        <v>P</v>
      </c>
      <c r="F22" s="37" t="str">
        <f t="shared" si="47"/>
        <v>P</v>
      </c>
      <c r="G22" s="37" t="str">
        <f t="shared" si="47"/>
        <v>P</v>
      </c>
      <c r="H22" s="37" t="str">
        <f t="shared" si="47"/>
        <v>P</v>
      </c>
      <c r="I22" s="37" t="str">
        <f t="shared" si="47"/>
        <v>P</v>
      </c>
      <c r="J22" s="37" t="str">
        <f t="shared" si="47"/>
        <v>P</v>
      </c>
      <c r="K22" s="37" t="str">
        <f t="shared" si="47"/>
        <v>A</v>
      </c>
      <c r="L22" s="37" t="str">
        <f t="shared" si="47"/>
        <v>P</v>
      </c>
      <c r="M22" s="37" t="str">
        <f t="shared" si="47"/>
        <v>P</v>
      </c>
      <c r="N22" s="37" t="str">
        <f t="shared" si="47"/>
        <v>P</v>
      </c>
      <c r="O22" s="37" t="str">
        <f t="shared" si="47"/>
        <v>P</v>
      </c>
      <c r="P22" s="37" t="str">
        <f t="shared" si="47"/>
        <v>P</v>
      </c>
      <c r="Q22" s="37" t="str">
        <f t="shared" si="47"/>
        <v>P</v>
      </c>
      <c r="R22" s="37" t="str">
        <f t="shared" si="47"/>
        <v>A</v>
      </c>
      <c r="S22" s="37" t="str">
        <f t="shared" si="47"/>
        <v>P</v>
      </c>
      <c r="T22" s="37" t="str">
        <f t="shared" si="47"/>
        <v>P</v>
      </c>
      <c r="U22" s="37" t="str">
        <f t="shared" si="47"/>
        <v>P</v>
      </c>
      <c r="V22" s="37" t="str">
        <f t="shared" si="47"/>
        <v>P</v>
      </c>
      <c r="W22" s="37" t="str">
        <f t="shared" si="47"/>
        <v>P</v>
      </c>
      <c r="X22" s="37" t="str">
        <f t="shared" si="47"/>
        <v>P</v>
      </c>
      <c r="Y22" s="37" t="str">
        <f t="shared" si="47"/>
        <v>A</v>
      </c>
      <c r="Z22" s="37" t="str">
        <f t="shared" si="47"/>
        <v>P</v>
      </c>
      <c r="AA22" s="37" t="str">
        <f t="shared" si="47"/>
        <v>P</v>
      </c>
      <c r="AB22" s="37" t="str">
        <f t="shared" si="47"/>
        <v>P</v>
      </c>
      <c r="AC22" s="37" t="str">
        <f t="shared" si="47"/>
        <v>P</v>
      </c>
      <c r="AD22" s="37" t="str">
        <f t="shared" si="47"/>
        <v>P</v>
      </c>
      <c r="AE22" s="37" t="str">
        <f t="shared" si="47"/>
        <v>P</v>
      </c>
      <c r="AF22" s="37" t="str">
        <f t="shared" si="47"/>
        <v>A</v>
      </c>
      <c r="AG22" s="37" t="str">
        <f t="shared" si="47"/>
        <v>P</v>
      </c>
      <c r="AH22" s="37" t="str">
        <f t="shared" si="47"/>
        <v>P</v>
      </c>
      <c r="AI22" s="33">
        <f>COUNTIF(D22:AH22, "P")</f>
        <v>26</v>
      </c>
      <c r="AJ22" s="33">
        <f t="shared" si="26"/>
        <v>5</v>
      </c>
    </row>
    <row r="23" spans="1:36" x14ac:dyDescent="0.3">
      <c r="AI23" s="70">
        <v>44927</v>
      </c>
      <c r="AJ23" s="71" t="s">
        <v>68</v>
      </c>
    </row>
    <row r="24" spans="1:36" x14ac:dyDescent="0.3">
      <c r="AI24" s="70">
        <v>44958</v>
      </c>
      <c r="AJ24" s="71" t="s">
        <v>54</v>
      </c>
    </row>
    <row r="25" spans="1:36" x14ac:dyDescent="0.3">
      <c r="AI25" s="70">
        <v>44986</v>
      </c>
      <c r="AJ25" s="71" t="s">
        <v>69</v>
      </c>
    </row>
    <row r="26" spans="1:36" x14ac:dyDescent="0.3">
      <c r="AI26" s="70">
        <v>45017</v>
      </c>
      <c r="AJ26" s="71" t="s">
        <v>70</v>
      </c>
    </row>
    <row r="27" spans="1:36" x14ac:dyDescent="0.3">
      <c r="AI27" s="70">
        <v>45047</v>
      </c>
      <c r="AJ27" s="71" t="s">
        <v>46</v>
      </c>
    </row>
    <row r="28" spans="1:36" x14ac:dyDescent="0.3">
      <c r="AI28" s="70">
        <v>45078</v>
      </c>
      <c r="AJ28" s="71" t="s">
        <v>71</v>
      </c>
    </row>
    <row r="29" spans="1:36" x14ac:dyDescent="0.3">
      <c r="AI29" s="70">
        <v>45108</v>
      </c>
      <c r="AJ29" s="71" t="s">
        <v>72</v>
      </c>
    </row>
    <row r="30" spans="1:36" x14ac:dyDescent="0.3">
      <c r="AI30" s="70">
        <v>45139</v>
      </c>
      <c r="AJ30" s="71" t="s">
        <v>55</v>
      </c>
    </row>
    <row r="31" spans="1:36" x14ac:dyDescent="0.3">
      <c r="AI31" s="70">
        <v>45170</v>
      </c>
      <c r="AJ31" s="71" t="s">
        <v>56</v>
      </c>
    </row>
    <row r="32" spans="1:36" x14ac:dyDescent="0.3">
      <c r="AI32" s="70">
        <v>45200</v>
      </c>
      <c r="AJ32" s="71" t="s">
        <v>57</v>
      </c>
    </row>
    <row r="33" spans="35:36" x14ac:dyDescent="0.3">
      <c r="AI33" s="70">
        <v>45231</v>
      </c>
      <c r="AJ33" s="71" t="s">
        <v>58</v>
      </c>
    </row>
    <row r="34" spans="35:36" x14ac:dyDescent="0.3">
      <c r="AI34" s="70">
        <v>45261</v>
      </c>
      <c r="AJ34" s="71" t="s">
        <v>59</v>
      </c>
    </row>
    <row r="35" spans="35:36" x14ac:dyDescent="0.3">
      <c r="AI35" s="70"/>
    </row>
  </sheetData>
  <mergeCells count="12">
    <mergeCell ref="AH2:AJ2"/>
    <mergeCell ref="AH3:AJ3"/>
    <mergeCell ref="A2:G3"/>
    <mergeCell ref="H2:T3"/>
    <mergeCell ref="A1:AC1"/>
    <mergeCell ref="Y2:AC2"/>
    <mergeCell ref="Y3:AC3"/>
    <mergeCell ref="AD2:AG2"/>
    <mergeCell ref="AD3:AG3"/>
    <mergeCell ref="U2:X2"/>
    <mergeCell ref="U3:X3"/>
    <mergeCell ref="A4:AJ4"/>
  </mergeCells>
  <phoneticPr fontId="6" type="noConversion"/>
  <conditionalFormatting sqref="A6:AH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I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BE11">
    <cfRule type="expression" dxfId="26" priority="14">
      <formula>AL$4="SUN"</formula>
    </cfRule>
    <cfRule type="expression" dxfId="25" priority="15">
      <formula>AL$4="A"</formula>
    </cfRule>
    <cfRule type="expression" dxfId="24" priority="16">
      <formula>IF(AL5,"SUN")</formula>
    </cfRule>
  </conditionalFormatting>
  <conditionalFormatting sqref="BA6">
    <cfRule type="expression" dxfId="23" priority="13">
      <formula>AO$6="A"</formula>
    </cfRule>
  </conditionalFormatting>
  <conditionalFormatting sqref="D8:AH22">
    <cfRule type="expression" dxfId="4" priority="4">
      <formula>D$4="SUN"</formula>
    </cfRule>
    <cfRule type="expression" dxfId="3" priority="5">
      <formula>D$4="A"</formula>
    </cfRule>
    <cfRule type="expression" dxfId="2" priority="6">
      <formula>IF(D7,"SUN")</formula>
    </cfRule>
    <cfRule type="cellIs" dxfId="1" priority="2" operator="equal">
      <formula>"A"</formula>
    </cfRule>
    <cfRule type="cellIs" dxfId="0" priority="1" operator="equal">
      <formula>"P"</formula>
    </cfRule>
  </conditionalFormatting>
  <conditionalFormatting sqref="T8:T22">
    <cfRule type="expression" dxfId="5" priority="3">
      <formula>H$6="A"</formula>
    </cfRule>
  </conditionalFormatting>
  <dataValidations count="2">
    <dataValidation type="list" allowBlank="1" showInputMessage="1" showErrorMessage="1" sqref="Y2:AC2" xr:uid="{E1556D5C-11FA-4313-8740-CC0B61F1C70F}">
      <formula1>$AI$23:$AI$34</formula1>
    </dataValidation>
    <dataValidation type="list" allowBlank="1" showInputMessage="1" showErrorMessage="1" sqref="A4:AJ4" xr:uid="{6FF0CA08-D74F-4343-8EB7-02901073F3D7}">
      <formula1>$AJ$23:$AJ$34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AL36"/>
  <sheetViews>
    <sheetView zoomScale="79" workbookViewId="0">
      <pane xSplit="1" topLeftCell="B1" activePane="topRight" state="frozen"/>
      <selection activeCell="A2" sqref="A2"/>
      <selection pane="topRight" activeCell="C5" sqref="C5:AG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" width="9.109375" bestFit="1" customWidth="1"/>
    <col min="4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37.200000000000003" customHeight="1" x14ac:dyDescent="0.35">
      <c r="A2" s="56" t="s">
        <v>42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7"/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38" t="s">
        <v>30</v>
      </c>
      <c r="J5" s="39"/>
      <c r="K5" s="38" t="s">
        <v>30</v>
      </c>
      <c r="L5" s="38" t="s">
        <v>30</v>
      </c>
      <c r="M5" s="40" t="s">
        <v>38</v>
      </c>
      <c r="N5" s="38" t="s">
        <v>30</v>
      </c>
      <c r="O5" s="38" t="s">
        <v>30</v>
      </c>
      <c r="P5" s="38" t="s">
        <v>30</v>
      </c>
      <c r="Q5" s="39"/>
      <c r="R5" s="38" t="s">
        <v>30</v>
      </c>
      <c r="S5" s="38" t="s">
        <v>38</v>
      </c>
      <c r="T5" s="38" t="s">
        <v>30</v>
      </c>
      <c r="U5" s="38" t="s">
        <v>30</v>
      </c>
      <c r="V5" s="38" t="s">
        <v>30</v>
      </c>
      <c r="W5" s="40" t="s">
        <v>38</v>
      </c>
      <c r="X5" s="39"/>
      <c r="Y5" s="40" t="s">
        <v>38</v>
      </c>
      <c r="Z5" s="38" t="s">
        <v>30</v>
      </c>
      <c r="AA5" s="40" t="s">
        <v>38</v>
      </c>
      <c r="AB5" s="38" t="s">
        <v>30</v>
      </c>
      <c r="AC5" s="38" t="s">
        <v>30</v>
      </c>
      <c r="AD5" s="38" t="s">
        <v>30</v>
      </c>
      <c r="AE5" s="37"/>
      <c r="AF5" s="38" t="s">
        <v>30</v>
      </c>
      <c r="AG5" s="38" t="s">
        <v>30</v>
      </c>
      <c r="AH5" s="33">
        <f t="shared" ref="AH5:AH9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1"/>
      <c r="D6" s="42" t="s">
        <v>30</v>
      </c>
      <c r="E6" s="42" t="s">
        <v>30</v>
      </c>
      <c r="F6" s="42" t="s">
        <v>30</v>
      </c>
      <c r="G6" s="43" t="s">
        <v>38</v>
      </c>
      <c r="H6" s="42" t="s">
        <v>30</v>
      </c>
      <c r="I6" s="43" t="s">
        <v>38</v>
      </c>
      <c r="J6" s="44"/>
      <c r="K6" s="42" t="s">
        <v>30</v>
      </c>
      <c r="L6" s="43" t="s">
        <v>38</v>
      </c>
      <c r="M6" s="42" t="s">
        <v>30</v>
      </c>
      <c r="N6" s="42" t="s">
        <v>30</v>
      </c>
      <c r="O6" s="42" t="s">
        <v>30</v>
      </c>
      <c r="P6" s="43" t="s">
        <v>38</v>
      </c>
      <c r="Q6" s="44"/>
      <c r="R6" s="43" t="s">
        <v>38</v>
      </c>
      <c r="S6" s="42" t="s">
        <v>30</v>
      </c>
      <c r="T6" s="42" t="s">
        <v>30</v>
      </c>
      <c r="U6" s="42" t="s">
        <v>30</v>
      </c>
      <c r="V6" s="43" t="s">
        <v>38</v>
      </c>
      <c r="W6" s="42" t="s">
        <v>30</v>
      </c>
      <c r="X6" s="44"/>
      <c r="Y6" s="43" t="s">
        <v>38</v>
      </c>
      <c r="Z6" s="42" t="s">
        <v>30</v>
      </c>
      <c r="AA6" s="42" t="s">
        <v>30</v>
      </c>
      <c r="AB6" s="43" t="s">
        <v>38</v>
      </c>
      <c r="AC6" s="42" t="s">
        <v>30</v>
      </c>
      <c r="AD6" s="43" t="s">
        <v>38</v>
      </c>
      <c r="AE6" s="41"/>
      <c r="AF6" s="42" t="s">
        <v>30</v>
      </c>
      <c r="AG6" s="42" t="s">
        <v>30</v>
      </c>
      <c r="AH6" s="33">
        <f t="shared" ref="AH6:AH10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1"/>
      <c r="D7" s="43" t="s">
        <v>30</v>
      </c>
      <c r="E7" s="42" t="s">
        <v>30</v>
      </c>
      <c r="F7" s="42" t="s">
        <v>30</v>
      </c>
      <c r="G7" s="42" t="s">
        <v>30</v>
      </c>
      <c r="H7" s="43" t="s">
        <v>38</v>
      </c>
      <c r="I7" s="42" t="s">
        <v>30</v>
      </c>
      <c r="J7" s="44"/>
      <c r="K7" s="42" t="s">
        <v>30</v>
      </c>
      <c r="L7" s="43" t="s">
        <v>38</v>
      </c>
      <c r="M7" s="42" t="s">
        <v>30</v>
      </c>
      <c r="N7" s="42" t="s">
        <v>30</v>
      </c>
      <c r="O7" s="43" t="s">
        <v>38</v>
      </c>
      <c r="P7" s="42" t="s">
        <v>30</v>
      </c>
      <c r="Q7" s="44"/>
      <c r="R7" s="42" t="s">
        <v>30</v>
      </c>
      <c r="S7" s="42" t="s">
        <v>30</v>
      </c>
      <c r="T7" s="42" t="s">
        <v>30</v>
      </c>
      <c r="U7" s="42" t="s">
        <v>30</v>
      </c>
      <c r="V7" s="43" t="s">
        <v>38</v>
      </c>
      <c r="W7" s="42" t="s">
        <v>30</v>
      </c>
      <c r="X7" s="44"/>
      <c r="Y7" s="43" t="s">
        <v>38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41"/>
      <c r="AF7" s="42" t="s">
        <v>30</v>
      </c>
      <c r="AG7" s="42" t="s">
        <v>30</v>
      </c>
      <c r="AH7" s="33">
        <f t="shared" ref="AH7:AH11" si="2">COUNTIF(C7:AG7, "P")</f>
        <v>21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41"/>
      <c r="D8" s="43" t="s">
        <v>38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4"/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42" t="s">
        <v>30</v>
      </c>
      <c r="Q8" s="41"/>
      <c r="R8" s="42" t="s">
        <v>30</v>
      </c>
      <c r="S8" s="42" t="s">
        <v>30</v>
      </c>
      <c r="T8" s="42" t="s">
        <v>30</v>
      </c>
      <c r="U8" s="42" t="s">
        <v>30</v>
      </c>
      <c r="V8" s="42" t="s">
        <v>30</v>
      </c>
      <c r="W8" s="43" t="s">
        <v>38</v>
      </c>
      <c r="X8" s="44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41"/>
      <c r="AF8" s="42" t="s">
        <v>30</v>
      </c>
      <c r="AG8" s="42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41"/>
      <c r="D9" s="42" t="s">
        <v>30</v>
      </c>
      <c r="E9" s="43" t="s">
        <v>38</v>
      </c>
      <c r="F9" s="42" t="s">
        <v>30</v>
      </c>
      <c r="G9" s="42" t="s">
        <v>30</v>
      </c>
      <c r="H9" s="42" t="s">
        <v>30</v>
      </c>
      <c r="I9" s="42" t="s">
        <v>30</v>
      </c>
      <c r="J9" s="44"/>
      <c r="K9" s="42" t="s">
        <v>30</v>
      </c>
      <c r="L9" s="42" t="s">
        <v>30</v>
      </c>
      <c r="M9" s="42" t="s">
        <v>30</v>
      </c>
      <c r="N9" s="42" t="s">
        <v>30</v>
      </c>
      <c r="O9" s="43" t="s">
        <v>38</v>
      </c>
      <c r="P9" s="42" t="s">
        <v>30</v>
      </c>
      <c r="Q9" s="44"/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42" t="s">
        <v>30</v>
      </c>
      <c r="X9" s="44"/>
      <c r="Y9" s="43" t="s">
        <v>38</v>
      </c>
      <c r="Z9" s="42" t="s">
        <v>30</v>
      </c>
      <c r="AA9" s="42" t="s">
        <v>30</v>
      </c>
      <c r="AB9" s="43" t="s">
        <v>38</v>
      </c>
      <c r="AC9" s="42" t="s">
        <v>30</v>
      </c>
      <c r="AD9" s="42" t="s">
        <v>30</v>
      </c>
      <c r="AE9" s="41"/>
      <c r="AF9" s="42" t="s">
        <v>30</v>
      </c>
      <c r="AG9" s="42" t="s">
        <v>30</v>
      </c>
      <c r="AH9" s="33">
        <f t="shared" si="0"/>
        <v>22</v>
      </c>
      <c r="AI9" s="33">
        <f t="shared" si="3"/>
        <v>4</v>
      </c>
    </row>
    <row r="10" spans="1:35" ht="18" thickBot="1" x14ac:dyDescent="0.5">
      <c r="A10" s="36">
        <v>6</v>
      </c>
      <c r="B10" s="22" t="s">
        <v>8</v>
      </c>
      <c r="C10" s="41"/>
      <c r="D10" s="42" t="s">
        <v>30</v>
      </c>
      <c r="E10" s="43" t="s">
        <v>38</v>
      </c>
      <c r="F10" s="42" t="s">
        <v>30</v>
      </c>
      <c r="G10" s="42" t="s">
        <v>30</v>
      </c>
      <c r="H10" s="42" t="s">
        <v>30</v>
      </c>
      <c r="I10" s="42" t="s">
        <v>30</v>
      </c>
      <c r="J10" s="44"/>
      <c r="K10" s="42" t="s">
        <v>30</v>
      </c>
      <c r="L10" s="42" t="s">
        <v>30</v>
      </c>
      <c r="M10" s="42" t="s">
        <v>30</v>
      </c>
      <c r="N10" s="42" t="s">
        <v>30</v>
      </c>
      <c r="O10" s="43" t="s">
        <v>38</v>
      </c>
      <c r="P10" s="42" t="s">
        <v>30</v>
      </c>
      <c r="Q10" s="44"/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42" t="s">
        <v>30</v>
      </c>
      <c r="X10" s="44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3" t="s">
        <v>38</v>
      </c>
      <c r="AE10" s="41"/>
      <c r="AF10" s="42" t="s">
        <v>30</v>
      </c>
      <c r="AG10" s="42" t="s">
        <v>30</v>
      </c>
      <c r="AH10" s="33">
        <f t="shared" si="1"/>
        <v>22</v>
      </c>
      <c r="AI10" s="33">
        <f t="shared" ref="AI10:AI11" si="5">COUNTIF(C10:AG10, "A")</f>
        <v>4</v>
      </c>
    </row>
    <row r="11" spans="1:35" ht="18" thickBot="1" x14ac:dyDescent="0.5">
      <c r="A11" s="36">
        <v>7</v>
      </c>
      <c r="B11" s="22" t="s">
        <v>9</v>
      </c>
      <c r="C11" s="41"/>
      <c r="D11" s="42" t="s">
        <v>30</v>
      </c>
      <c r="E11" s="42" t="s">
        <v>30</v>
      </c>
      <c r="F11" s="42" t="s">
        <v>30</v>
      </c>
      <c r="G11" s="42" t="s">
        <v>30</v>
      </c>
      <c r="H11" s="42" t="s">
        <v>30</v>
      </c>
      <c r="I11" s="43" t="s">
        <v>38</v>
      </c>
      <c r="J11" s="44"/>
      <c r="K11" s="42" t="s">
        <v>30</v>
      </c>
      <c r="L11" s="42" t="s">
        <v>30</v>
      </c>
      <c r="M11" s="42" t="s">
        <v>30</v>
      </c>
      <c r="N11" s="42" t="s">
        <v>30</v>
      </c>
      <c r="O11" s="42" t="s">
        <v>30</v>
      </c>
      <c r="P11" s="43" t="s">
        <v>38</v>
      </c>
      <c r="Q11" s="44"/>
      <c r="R11" s="42" t="s">
        <v>30</v>
      </c>
      <c r="S11" s="42" t="s">
        <v>30</v>
      </c>
      <c r="T11" s="43" t="s">
        <v>38</v>
      </c>
      <c r="U11" s="42" t="s">
        <v>30</v>
      </c>
      <c r="V11" s="42" t="s">
        <v>30</v>
      </c>
      <c r="W11" s="42" t="s">
        <v>30</v>
      </c>
      <c r="X11" s="44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2" t="s">
        <v>30</v>
      </c>
      <c r="AE11" s="41"/>
      <c r="AF11" s="42" t="s">
        <v>30</v>
      </c>
      <c r="AG11" s="42" t="s">
        <v>30</v>
      </c>
      <c r="AH11" s="33">
        <f t="shared" si="2"/>
        <v>22</v>
      </c>
      <c r="AI11" s="33">
        <f t="shared" si="5"/>
        <v>4</v>
      </c>
    </row>
    <row r="12" spans="1:35" ht="18" thickBot="1" x14ac:dyDescent="0.5">
      <c r="A12" s="36">
        <v>8</v>
      </c>
      <c r="B12" s="22" t="s">
        <v>10</v>
      </c>
      <c r="C12" s="41"/>
      <c r="D12" s="42" t="s">
        <v>30</v>
      </c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4"/>
      <c r="K12" s="42" t="s">
        <v>30</v>
      </c>
      <c r="L12" s="42" t="s">
        <v>30</v>
      </c>
      <c r="M12" s="42" t="s">
        <v>30</v>
      </c>
      <c r="N12" s="42" t="s">
        <v>30</v>
      </c>
      <c r="O12" s="43" t="s">
        <v>38</v>
      </c>
      <c r="P12" s="42" t="s">
        <v>30</v>
      </c>
      <c r="Q12" s="44"/>
      <c r="R12" s="42" t="s">
        <v>30</v>
      </c>
      <c r="S12" s="42" t="s">
        <v>30</v>
      </c>
      <c r="T12" s="42" t="s">
        <v>30</v>
      </c>
      <c r="U12" s="43" t="s">
        <v>38</v>
      </c>
      <c r="V12" s="42" t="s">
        <v>30</v>
      </c>
      <c r="W12" s="42" t="s">
        <v>30</v>
      </c>
      <c r="X12" s="44"/>
      <c r="Y12" s="42" t="s">
        <v>30</v>
      </c>
      <c r="Z12" s="42" t="s">
        <v>30</v>
      </c>
      <c r="AA12" s="43" t="s">
        <v>38</v>
      </c>
      <c r="AB12" s="42" t="s">
        <v>30</v>
      </c>
      <c r="AC12" s="42" t="s">
        <v>30</v>
      </c>
      <c r="AD12" s="43" t="s">
        <v>38</v>
      </c>
      <c r="AE12" s="41"/>
      <c r="AF12" s="42" t="s">
        <v>30</v>
      </c>
      <c r="AG12" s="42" t="s">
        <v>30</v>
      </c>
      <c r="AH12" s="33">
        <f t="shared" ref="AH12" si="6">COUNTIF(C12:AG12,"P")</f>
        <v>21</v>
      </c>
      <c r="AI12" s="33">
        <f t="shared" si="3"/>
        <v>5</v>
      </c>
    </row>
    <row r="13" spans="1:35" ht="18" thickBot="1" x14ac:dyDescent="0.5">
      <c r="A13" s="36">
        <v>9</v>
      </c>
      <c r="B13" s="22" t="s">
        <v>11</v>
      </c>
      <c r="C13" s="41"/>
      <c r="D13" s="43" t="s">
        <v>38</v>
      </c>
      <c r="E13" s="42" t="s">
        <v>30</v>
      </c>
      <c r="F13" s="42" t="s">
        <v>30</v>
      </c>
      <c r="G13" s="42" t="s">
        <v>30</v>
      </c>
      <c r="H13" s="42" t="s">
        <v>30</v>
      </c>
      <c r="I13" s="43" t="s">
        <v>38</v>
      </c>
      <c r="J13" s="44"/>
      <c r="K13" s="42" t="s">
        <v>30</v>
      </c>
      <c r="L13" s="42" t="s">
        <v>30</v>
      </c>
      <c r="M13" s="43" t="s">
        <v>38</v>
      </c>
      <c r="N13" s="42" t="s">
        <v>30</v>
      </c>
      <c r="O13" s="42" t="s">
        <v>30</v>
      </c>
      <c r="P13" s="42" t="s">
        <v>30</v>
      </c>
      <c r="Q13" s="44"/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42" t="s">
        <v>30</v>
      </c>
      <c r="X13" s="44"/>
      <c r="Y13" s="42" t="s">
        <v>30</v>
      </c>
      <c r="Z13" s="42" t="s">
        <v>30</v>
      </c>
      <c r="AA13" s="42" t="s">
        <v>30</v>
      </c>
      <c r="AB13" s="43" t="s">
        <v>38</v>
      </c>
      <c r="AC13" s="42" t="s">
        <v>30</v>
      </c>
      <c r="AD13" s="42" t="s">
        <v>30</v>
      </c>
      <c r="AE13" s="41"/>
      <c r="AF13" s="42" t="s">
        <v>30</v>
      </c>
      <c r="AG13" s="42" t="s">
        <v>30</v>
      </c>
      <c r="AH13" s="33">
        <f t="shared" ref="AH13" si="7">COUNTIF(C13:AG13, "P")</f>
        <v>22</v>
      </c>
      <c r="AI13" s="33">
        <f t="shared" si="3"/>
        <v>4</v>
      </c>
    </row>
    <row r="14" spans="1:35" ht="18" thickBot="1" x14ac:dyDescent="0.5">
      <c r="A14" s="36">
        <v>10</v>
      </c>
      <c r="B14" s="22" t="s">
        <v>12</v>
      </c>
      <c r="C14" s="41"/>
      <c r="D14" s="42" t="s">
        <v>30</v>
      </c>
      <c r="E14" s="42" t="s">
        <v>30</v>
      </c>
      <c r="F14" s="43" t="s">
        <v>38</v>
      </c>
      <c r="G14" s="42" t="s">
        <v>30</v>
      </c>
      <c r="H14" s="42" t="s">
        <v>30</v>
      </c>
      <c r="I14" s="42" t="s">
        <v>30</v>
      </c>
      <c r="J14" s="44"/>
      <c r="K14" s="42" t="s">
        <v>30</v>
      </c>
      <c r="L14" s="42" t="s">
        <v>30</v>
      </c>
      <c r="M14" s="43" t="s">
        <v>38</v>
      </c>
      <c r="N14" s="42" t="s">
        <v>30</v>
      </c>
      <c r="O14" s="42" t="s">
        <v>30</v>
      </c>
      <c r="P14" s="42" t="s">
        <v>30</v>
      </c>
      <c r="Q14" s="44"/>
      <c r="R14" s="42" t="s">
        <v>30</v>
      </c>
      <c r="S14" s="42" t="s">
        <v>30</v>
      </c>
      <c r="T14" s="42" t="s">
        <v>30</v>
      </c>
      <c r="U14" s="43" t="s">
        <v>38</v>
      </c>
      <c r="V14" s="42" t="s">
        <v>30</v>
      </c>
      <c r="W14" s="42" t="s">
        <v>30</v>
      </c>
      <c r="X14" s="44"/>
      <c r="Y14" s="42" t="s">
        <v>30</v>
      </c>
      <c r="Z14" s="42" t="s">
        <v>30</v>
      </c>
      <c r="AA14" s="43" t="s">
        <v>38</v>
      </c>
      <c r="AB14" s="42" t="s">
        <v>30</v>
      </c>
      <c r="AC14" s="43" t="s">
        <v>38</v>
      </c>
      <c r="AD14" s="42" t="s">
        <v>30</v>
      </c>
      <c r="AE14" s="41"/>
      <c r="AF14" s="42" t="s">
        <v>30</v>
      </c>
      <c r="AG14" s="42" t="s">
        <v>30</v>
      </c>
      <c r="AH14" s="33">
        <f t="shared" ref="AH14" si="8">COUNTIF(C14:AG14,"P")</f>
        <v>21</v>
      </c>
      <c r="AI14" s="33">
        <f t="shared" si="3"/>
        <v>5</v>
      </c>
    </row>
    <row r="15" spans="1:35" ht="18" thickBot="1" x14ac:dyDescent="0.5">
      <c r="A15" s="36">
        <v>11</v>
      </c>
      <c r="B15" s="22" t="s">
        <v>13</v>
      </c>
      <c r="C15" s="41"/>
      <c r="D15" s="42" t="s">
        <v>30</v>
      </c>
      <c r="E15" s="42" t="s">
        <v>30</v>
      </c>
      <c r="F15" s="42" t="s">
        <v>30</v>
      </c>
      <c r="G15" s="43" t="s">
        <v>38</v>
      </c>
      <c r="H15" s="42" t="s">
        <v>30</v>
      </c>
      <c r="I15" s="42" t="s">
        <v>30</v>
      </c>
      <c r="J15" s="44"/>
      <c r="K15" s="42" t="s">
        <v>30</v>
      </c>
      <c r="L15" s="42" t="s">
        <v>30</v>
      </c>
      <c r="M15" s="42" t="s">
        <v>30</v>
      </c>
      <c r="N15" s="43" t="s">
        <v>38</v>
      </c>
      <c r="O15" s="42" t="s">
        <v>30</v>
      </c>
      <c r="P15" s="42" t="s">
        <v>30</v>
      </c>
      <c r="Q15" s="44"/>
      <c r="R15" s="42" t="s">
        <v>30</v>
      </c>
      <c r="S15" s="43" t="s">
        <v>38</v>
      </c>
      <c r="T15" s="42" t="s">
        <v>30</v>
      </c>
      <c r="U15" s="42" t="s">
        <v>30</v>
      </c>
      <c r="V15" s="42" t="s">
        <v>30</v>
      </c>
      <c r="W15" s="42" t="s">
        <v>30</v>
      </c>
      <c r="X15" s="44"/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42" t="s">
        <v>30</v>
      </c>
      <c r="AE15" s="41" t="s">
        <v>38</v>
      </c>
      <c r="AF15" s="42" t="s">
        <v>30</v>
      </c>
      <c r="AG15" s="42" t="s">
        <v>30</v>
      </c>
      <c r="AH15" s="33">
        <f t="shared" ref="AH15" si="9">COUNTIF(C15:AG15, "P")</f>
        <v>23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1"/>
      <c r="D16" s="43" t="s">
        <v>38</v>
      </c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4"/>
      <c r="K16" s="42" t="s">
        <v>30</v>
      </c>
      <c r="L16" s="43" t="s">
        <v>38</v>
      </c>
      <c r="M16" s="42" t="s">
        <v>30</v>
      </c>
      <c r="N16" s="42" t="s">
        <v>30</v>
      </c>
      <c r="O16" s="42" t="s">
        <v>30</v>
      </c>
      <c r="P16" s="42" t="s">
        <v>30</v>
      </c>
      <c r="Q16" s="44"/>
      <c r="R16" s="42" t="s">
        <v>30</v>
      </c>
      <c r="S16" s="42" t="s">
        <v>30</v>
      </c>
      <c r="T16" s="43" t="s">
        <v>38</v>
      </c>
      <c r="U16" s="42" t="s">
        <v>30</v>
      </c>
      <c r="V16" s="42" t="s">
        <v>30</v>
      </c>
      <c r="W16" s="42" t="s">
        <v>30</v>
      </c>
      <c r="X16" s="44"/>
      <c r="Y16" s="43" t="s">
        <v>38</v>
      </c>
      <c r="Z16" s="42" t="s">
        <v>30</v>
      </c>
      <c r="AA16" s="42" t="s">
        <v>30</v>
      </c>
      <c r="AB16" s="43" t="s">
        <v>38</v>
      </c>
      <c r="AC16" s="42" t="s">
        <v>30</v>
      </c>
      <c r="AD16" s="42" t="s">
        <v>30</v>
      </c>
      <c r="AE16" s="41"/>
      <c r="AF16" s="42" t="s">
        <v>30</v>
      </c>
      <c r="AG16" s="42" t="s">
        <v>30</v>
      </c>
      <c r="AH16" s="33">
        <f t="shared" ref="AH16" si="10">COUNTIF(C16:AG16,"P")</f>
        <v>21</v>
      </c>
      <c r="AI16" s="33">
        <f t="shared" si="3"/>
        <v>5</v>
      </c>
    </row>
    <row r="17" spans="1:38" ht="18" thickBot="1" x14ac:dyDescent="0.5">
      <c r="A17" s="36">
        <v>13</v>
      </c>
      <c r="B17" s="22" t="s">
        <v>15</v>
      </c>
      <c r="C17" s="41"/>
      <c r="D17" s="42" t="s">
        <v>30</v>
      </c>
      <c r="E17" s="42" t="s">
        <v>30</v>
      </c>
      <c r="F17" s="42" t="s">
        <v>30</v>
      </c>
      <c r="G17" s="43" t="s">
        <v>38</v>
      </c>
      <c r="H17" s="42" t="s">
        <v>30</v>
      </c>
      <c r="I17" s="42" t="s">
        <v>30</v>
      </c>
      <c r="J17" s="44"/>
      <c r="K17" s="42" t="s">
        <v>30</v>
      </c>
      <c r="L17" s="42" t="s">
        <v>30</v>
      </c>
      <c r="M17" s="42" t="s">
        <v>30</v>
      </c>
      <c r="N17" s="43" t="s">
        <v>38</v>
      </c>
      <c r="O17" s="42" t="s">
        <v>30</v>
      </c>
      <c r="P17" s="43" t="s">
        <v>38</v>
      </c>
      <c r="Q17" s="44"/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42" t="s">
        <v>30</v>
      </c>
      <c r="X17" s="44"/>
      <c r="Y17" s="42" t="s">
        <v>30</v>
      </c>
      <c r="Z17" s="42" t="s">
        <v>30</v>
      </c>
      <c r="AA17" s="42" t="s">
        <v>30</v>
      </c>
      <c r="AB17" s="42" t="s">
        <v>30</v>
      </c>
      <c r="AC17" s="42" t="s">
        <v>38</v>
      </c>
      <c r="AD17" s="42" t="s">
        <v>30</v>
      </c>
      <c r="AE17" s="41"/>
      <c r="AF17" s="42" t="s">
        <v>30</v>
      </c>
      <c r="AG17" s="42" t="s">
        <v>30</v>
      </c>
      <c r="AH17" s="33">
        <f t="shared" ref="AH17" si="11">COUNTIF(C17:AG17, "P")</f>
        <v>22</v>
      </c>
      <c r="AI17" s="33">
        <f t="shared" si="3"/>
        <v>4</v>
      </c>
    </row>
    <row r="18" spans="1:38" ht="18" thickBot="1" x14ac:dyDescent="0.5">
      <c r="A18" s="36">
        <v>14</v>
      </c>
      <c r="B18" s="22" t="s">
        <v>16</v>
      </c>
      <c r="C18" s="4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2" t="s">
        <v>30</v>
      </c>
      <c r="J18" s="44"/>
      <c r="K18" s="42" t="s">
        <v>30</v>
      </c>
      <c r="L18" s="42" t="s">
        <v>30</v>
      </c>
      <c r="M18" s="42" t="s">
        <v>30</v>
      </c>
      <c r="N18" s="42" t="s">
        <v>30</v>
      </c>
      <c r="O18" s="43" t="s">
        <v>38</v>
      </c>
      <c r="P18" s="43" t="s">
        <v>38</v>
      </c>
      <c r="Q18" s="44"/>
      <c r="R18" s="42" t="s">
        <v>30</v>
      </c>
      <c r="S18" s="42" t="s">
        <v>30</v>
      </c>
      <c r="T18" s="43" t="s">
        <v>38</v>
      </c>
      <c r="U18" s="42" t="s">
        <v>30</v>
      </c>
      <c r="V18" s="42" t="s">
        <v>30</v>
      </c>
      <c r="W18" s="42" t="s">
        <v>30</v>
      </c>
      <c r="X18" s="44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41"/>
      <c r="AF18" s="42" t="s">
        <v>30</v>
      </c>
      <c r="AG18" s="42" t="s">
        <v>30</v>
      </c>
      <c r="AH18" s="33">
        <f>COUNTIF(C18:AG18,"P")</f>
        <v>21</v>
      </c>
      <c r="AI18" s="33">
        <f t="shared" si="3"/>
        <v>5</v>
      </c>
    </row>
    <row r="19" spans="1:38" ht="18" thickBot="1" x14ac:dyDescent="0.5">
      <c r="A19" s="36">
        <v>15</v>
      </c>
      <c r="B19" s="22" t="s">
        <v>17</v>
      </c>
      <c r="C19" s="4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44"/>
      <c r="K19" s="42" t="s">
        <v>30</v>
      </c>
      <c r="L19" s="42" t="s">
        <v>30</v>
      </c>
      <c r="M19" s="43" t="s">
        <v>38</v>
      </c>
      <c r="N19" s="42" t="s">
        <v>30</v>
      </c>
      <c r="O19" s="42" t="s">
        <v>30</v>
      </c>
      <c r="P19" s="42" t="s">
        <v>30</v>
      </c>
      <c r="Q19" s="44"/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42" t="s">
        <v>30</v>
      </c>
      <c r="X19" s="44"/>
      <c r="Y19" s="42" t="s">
        <v>38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41"/>
      <c r="AF19" s="42" t="s">
        <v>30</v>
      </c>
      <c r="AG19" s="42" t="s">
        <v>30</v>
      </c>
      <c r="AH19" s="33">
        <f t="shared" ref="AH19" si="12">COUNTIF(C19:AG19, "P")</f>
        <v>24</v>
      </c>
      <c r="AI19" s="33">
        <f t="shared" si="3"/>
        <v>2</v>
      </c>
    </row>
    <row r="20" spans="1:38" x14ac:dyDescent="0.3">
      <c r="A20" s="23"/>
      <c r="K20" s="21"/>
    </row>
    <row r="21" spans="1:38" x14ac:dyDescent="0.3">
      <c r="K21" s="21"/>
    </row>
    <row r="25" spans="1:38" x14ac:dyDescent="0.3">
      <c r="AK25" t="s">
        <v>42</v>
      </c>
    </row>
    <row r="26" spans="1:38" x14ac:dyDescent="0.3">
      <c r="AK26" t="s">
        <v>43</v>
      </c>
    </row>
    <row r="27" spans="1:38" x14ac:dyDescent="0.3">
      <c r="AK27" t="s">
        <v>44</v>
      </c>
    </row>
    <row r="28" spans="1:38" x14ac:dyDescent="0.3">
      <c r="AK28" t="s">
        <v>45</v>
      </c>
    </row>
    <row r="29" spans="1:38" x14ac:dyDescent="0.3">
      <c r="AK29" t="s">
        <v>46</v>
      </c>
    </row>
    <row r="30" spans="1:38" x14ac:dyDescent="0.3">
      <c r="AK30" t="s">
        <v>47</v>
      </c>
    </row>
    <row r="31" spans="1:38" x14ac:dyDescent="0.3">
      <c r="AK31" t="s">
        <v>48</v>
      </c>
      <c r="AL31" t="s">
        <v>53</v>
      </c>
    </row>
    <row r="32" spans="1:38" x14ac:dyDescent="0.3">
      <c r="AK32" t="s">
        <v>49</v>
      </c>
    </row>
    <row r="33" spans="37:37" x14ac:dyDescent="0.3">
      <c r="AK33" t="s">
        <v>50</v>
      </c>
    </row>
    <row r="34" spans="37:37" x14ac:dyDescent="0.3">
      <c r="AK34" t="s">
        <v>51</v>
      </c>
    </row>
    <row r="35" spans="37:37" x14ac:dyDescent="0.3">
      <c r="AK35" t="s">
        <v>52</v>
      </c>
    </row>
    <row r="36" spans="37:37" x14ac:dyDescent="0.3">
      <c r="AK36" t="s">
        <v>53</v>
      </c>
    </row>
  </sheetData>
  <mergeCells count="2">
    <mergeCell ref="A1:AG1"/>
    <mergeCell ref="A2:AI2"/>
  </mergeCells>
  <phoneticPr fontId="6" type="noConversion"/>
  <conditionalFormatting sqref="A3:AG4 AH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G5 C6:J19 L6:AG19 K6:K21">
    <cfRule type="expression" dxfId="68" priority="155">
      <formula>C$4="SUN"</formula>
    </cfRule>
    <cfRule type="expression" dxfId="67" priority="156">
      <formula>C$4="A"</formula>
    </cfRule>
    <cfRule type="expression" dxfId="66" priority="157">
      <formula>IF(C4,"SUN")</formula>
    </cfRule>
  </conditionalFormatting>
  <conditionalFormatting sqref="S5">
    <cfRule type="expression" dxfId="65" priority="153">
      <formula>G$6="A"</formula>
    </cfRule>
  </conditionalFormatting>
  <dataValidations count="1">
    <dataValidation type="list" allowBlank="1" showInputMessage="1" showErrorMessage="1" sqref="AL31 A2" xr:uid="{EAE36B6E-D893-4A7B-87C7-541D5192721B}">
      <formula1>$AK$25:$AK$36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0D39-3E4D-4261-99CC-660DD0EBCB0A}">
  <sheetPr codeName="Sheet2"/>
  <dimension ref="A1:AI23"/>
  <sheetViews>
    <sheetView zoomScale="79" workbookViewId="0">
      <pane xSplit="1" topLeftCell="B1" activePane="topRight" state="frozen"/>
      <selection activeCell="A2" sqref="A2"/>
      <selection pane="topRight" activeCell="A5" sqref="A5:AI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32.4" customHeight="1" x14ac:dyDescent="0.35">
      <c r="A2" s="56" t="s">
        <v>54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/>
      <c r="AF4" s="30"/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7"/>
      <c r="H5" s="38" t="s">
        <v>30</v>
      </c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37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30</v>
      </c>
      <c r="T5" s="40" t="s">
        <v>38</v>
      </c>
      <c r="U5" s="37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38" t="s">
        <v>30</v>
      </c>
      <c r="AB5" s="37"/>
      <c r="AC5" s="38" t="s">
        <v>30</v>
      </c>
      <c r="AD5" s="38" t="s">
        <v>30</v>
      </c>
      <c r="AE5" s="48"/>
      <c r="AF5" s="48"/>
      <c r="AG5" s="48"/>
      <c r="AH5" s="33">
        <f>COUNTIF(C5:AG5, "P")</f>
        <v>23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38" t="s">
        <v>30</v>
      </c>
      <c r="F6" s="38" t="s">
        <v>30</v>
      </c>
      <c r="G6" s="37"/>
      <c r="H6" s="38" t="s">
        <v>30</v>
      </c>
      <c r="I6" s="38" t="s">
        <v>30</v>
      </c>
      <c r="J6" s="40" t="s">
        <v>38</v>
      </c>
      <c r="K6" s="38" t="s">
        <v>30</v>
      </c>
      <c r="L6" s="38" t="s">
        <v>30</v>
      </c>
      <c r="M6" s="38" t="s">
        <v>30</v>
      </c>
      <c r="N6" s="37"/>
      <c r="O6" s="38" t="s">
        <v>30</v>
      </c>
      <c r="P6" s="38" t="s">
        <v>30</v>
      </c>
      <c r="Q6" s="38" t="s">
        <v>30</v>
      </c>
      <c r="R6" s="40" t="s">
        <v>38</v>
      </c>
      <c r="S6" s="38" t="s">
        <v>30</v>
      </c>
      <c r="T6" s="38" t="s">
        <v>30</v>
      </c>
      <c r="U6" s="37"/>
      <c r="V6" s="38" t="s">
        <v>30</v>
      </c>
      <c r="W6" s="38" t="s">
        <v>30</v>
      </c>
      <c r="X6" s="38" t="s">
        <v>30</v>
      </c>
      <c r="Y6" s="38" t="s">
        <v>30</v>
      </c>
      <c r="Z6" s="38" t="s">
        <v>30</v>
      </c>
      <c r="AA6" s="40" t="s">
        <v>38</v>
      </c>
      <c r="AB6" s="37"/>
      <c r="AC6" s="38" t="s">
        <v>30</v>
      </c>
      <c r="AD6" s="38" t="s">
        <v>30</v>
      </c>
      <c r="AE6" s="48"/>
      <c r="AF6" s="48"/>
      <c r="AG6" s="49"/>
      <c r="AH6" s="33">
        <f>COUNTIF(C6:AG6,"P")</f>
        <v>21</v>
      </c>
      <c r="AI6" s="33">
        <f>COUNTIF(C6:AG6, "A")</f>
        <v>3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38" t="s">
        <v>30</v>
      </c>
      <c r="E7" s="38" t="s">
        <v>30</v>
      </c>
      <c r="F7" s="38" t="s">
        <v>30</v>
      </c>
      <c r="G7" s="37"/>
      <c r="H7" s="38" t="s">
        <v>30</v>
      </c>
      <c r="I7" s="40" t="s">
        <v>38</v>
      </c>
      <c r="J7" s="38" t="s">
        <v>30</v>
      </c>
      <c r="K7" s="40" t="s">
        <v>38</v>
      </c>
      <c r="L7" s="38" t="s">
        <v>30</v>
      </c>
      <c r="M7" s="38" t="s">
        <v>30</v>
      </c>
      <c r="N7" s="37"/>
      <c r="O7" s="38" t="s">
        <v>30</v>
      </c>
      <c r="P7" s="38" t="s">
        <v>30</v>
      </c>
      <c r="Q7" s="38" t="s">
        <v>30</v>
      </c>
      <c r="R7" s="38" t="s">
        <v>30</v>
      </c>
      <c r="S7" s="38" t="s">
        <v>30</v>
      </c>
      <c r="T7" s="38" t="s">
        <v>30</v>
      </c>
      <c r="U7" s="37"/>
      <c r="V7" s="40" t="s">
        <v>38</v>
      </c>
      <c r="W7" s="38" t="s">
        <v>30</v>
      </c>
      <c r="X7" s="38" t="s">
        <v>30</v>
      </c>
      <c r="Y7" s="38" t="s">
        <v>30</v>
      </c>
      <c r="Z7" s="38" t="s">
        <v>30</v>
      </c>
      <c r="AA7" s="38" t="s">
        <v>30</v>
      </c>
      <c r="AB7" s="37"/>
      <c r="AC7" s="38" t="s">
        <v>30</v>
      </c>
      <c r="AD7" s="38" t="s">
        <v>30</v>
      </c>
      <c r="AE7" s="48"/>
      <c r="AF7" s="48"/>
      <c r="AG7" s="48"/>
      <c r="AH7" s="33">
        <f>COUNTIF(C7:AG7, "P")</f>
        <v>21</v>
      </c>
      <c r="AI7" s="33">
        <f t="shared" ref="AI7:AI19" si="0">COUNTIF(C7:AG7, "A")</f>
        <v>3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37"/>
      <c r="H8" s="38" t="s">
        <v>30</v>
      </c>
      <c r="I8" s="38" t="s">
        <v>30</v>
      </c>
      <c r="J8" s="40" t="s">
        <v>38</v>
      </c>
      <c r="K8" s="38" t="s">
        <v>30</v>
      </c>
      <c r="L8" s="38" t="s">
        <v>30</v>
      </c>
      <c r="M8" s="38" t="s">
        <v>30</v>
      </c>
      <c r="N8" s="37"/>
      <c r="O8" s="38" t="s">
        <v>30</v>
      </c>
      <c r="P8" s="38" t="s">
        <v>30</v>
      </c>
      <c r="Q8" s="40" t="s">
        <v>38</v>
      </c>
      <c r="R8" s="38" t="s">
        <v>30</v>
      </c>
      <c r="S8" s="38" t="s">
        <v>30</v>
      </c>
      <c r="T8" s="38" t="s">
        <v>30</v>
      </c>
      <c r="U8" s="37"/>
      <c r="V8" s="38" t="s">
        <v>30</v>
      </c>
      <c r="W8" s="38" t="s">
        <v>30</v>
      </c>
      <c r="X8" s="38" t="s">
        <v>30</v>
      </c>
      <c r="Y8" s="38" t="s">
        <v>30</v>
      </c>
      <c r="Z8" s="38" t="s">
        <v>30</v>
      </c>
      <c r="AA8" s="38" t="s">
        <v>30</v>
      </c>
      <c r="AB8" s="37"/>
      <c r="AC8" s="38" t="s">
        <v>30</v>
      </c>
      <c r="AD8" s="38" t="s">
        <v>30</v>
      </c>
      <c r="AE8" s="48"/>
      <c r="AF8" s="48"/>
      <c r="AG8" s="48"/>
      <c r="AH8" s="33">
        <f t="shared" ref="AH8" si="1">COUNTIF(C8:AG8,"P")</f>
        <v>21</v>
      </c>
      <c r="AI8" s="33">
        <f t="shared" si="0"/>
        <v>3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38" t="s">
        <v>30</v>
      </c>
      <c r="F9" s="38" t="s">
        <v>30</v>
      </c>
      <c r="G9" s="37"/>
      <c r="H9" s="40" t="s">
        <v>38</v>
      </c>
      <c r="I9" s="38" t="s">
        <v>30</v>
      </c>
      <c r="J9" s="38" t="s">
        <v>30</v>
      </c>
      <c r="K9" s="38" t="s">
        <v>30</v>
      </c>
      <c r="L9" s="38" t="s">
        <v>30</v>
      </c>
      <c r="M9" s="40" t="s">
        <v>38</v>
      </c>
      <c r="N9" s="37"/>
      <c r="O9" s="38" t="s">
        <v>30</v>
      </c>
      <c r="P9" s="40" t="s">
        <v>38</v>
      </c>
      <c r="Q9" s="38" t="s">
        <v>30</v>
      </c>
      <c r="R9" s="38" t="s">
        <v>30</v>
      </c>
      <c r="S9" s="38" t="s">
        <v>30</v>
      </c>
      <c r="T9" s="38" t="s">
        <v>30</v>
      </c>
      <c r="U9" s="37"/>
      <c r="V9" s="40" t="s">
        <v>38</v>
      </c>
      <c r="W9" s="40" t="s">
        <v>38</v>
      </c>
      <c r="X9" s="38" t="s">
        <v>30</v>
      </c>
      <c r="Y9" s="38" t="s">
        <v>30</v>
      </c>
      <c r="Z9" s="38" t="s">
        <v>30</v>
      </c>
      <c r="AA9" s="40" t="s">
        <v>38</v>
      </c>
      <c r="AB9" s="37"/>
      <c r="AC9" s="38" t="s">
        <v>30</v>
      </c>
      <c r="AD9" s="38" t="s">
        <v>30</v>
      </c>
      <c r="AE9" s="48"/>
      <c r="AF9" s="48"/>
      <c r="AG9" s="49"/>
      <c r="AH9" s="33">
        <f>COUNTIF(C9:AG9, "P")</f>
        <v>18</v>
      </c>
      <c r="AI9" s="33">
        <f t="shared" si="0"/>
        <v>6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37"/>
      <c r="H10" s="38" t="s">
        <v>30</v>
      </c>
      <c r="I10" s="38" t="s">
        <v>30</v>
      </c>
      <c r="J10" s="38" t="s">
        <v>30</v>
      </c>
      <c r="K10" s="38" t="s">
        <v>30</v>
      </c>
      <c r="L10" s="40" t="s">
        <v>38</v>
      </c>
      <c r="M10" s="38" t="s">
        <v>30</v>
      </c>
      <c r="N10" s="37"/>
      <c r="O10" s="38" t="s">
        <v>30</v>
      </c>
      <c r="P10" s="38" t="s">
        <v>30</v>
      </c>
      <c r="Q10" s="38" t="s">
        <v>30</v>
      </c>
      <c r="R10" s="38" t="s">
        <v>30</v>
      </c>
      <c r="S10" s="38" t="s">
        <v>30</v>
      </c>
      <c r="T10" s="40" t="s">
        <v>38</v>
      </c>
      <c r="U10" s="37"/>
      <c r="V10" s="38" t="s">
        <v>30</v>
      </c>
      <c r="W10" s="38" t="s">
        <v>30</v>
      </c>
      <c r="X10" s="38" t="s">
        <v>30</v>
      </c>
      <c r="Y10" s="38" t="s">
        <v>30</v>
      </c>
      <c r="Z10" s="38" t="s">
        <v>30</v>
      </c>
      <c r="AA10" s="38" t="s">
        <v>30</v>
      </c>
      <c r="AB10" s="37"/>
      <c r="AC10" s="38" t="s">
        <v>30</v>
      </c>
      <c r="AD10" s="38" t="s">
        <v>30</v>
      </c>
      <c r="AE10" s="48"/>
      <c r="AF10" s="48"/>
      <c r="AG10" s="48"/>
      <c r="AH10" s="33">
        <f t="shared" ref="AH10" si="2">COUNTIF(C10:AG10,"P")</f>
        <v>22</v>
      </c>
      <c r="AI10" s="33">
        <f t="shared" si="0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0" t="s">
        <v>38</v>
      </c>
      <c r="F11" s="38" t="s">
        <v>30</v>
      </c>
      <c r="G11" s="37"/>
      <c r="H11" s="38" t="s">
        <v>30</v>
      </c>
      <c r="I11" s="40" t="s">
        <v>38</v>
      </c>
      <c r="J11" s="38" t="s">
        <v>30</v>
      </c>
      <c r="K11" s="38" t="s">
        <v>30</v>
      </c>
      <c r="L11" s="40" t="s">
        <v>38</v>
      </c>
      <c r="M11" s="38" t="s">
        <v>30</v>
      </c>
      <c r="N11" s="37"/>
      <c r="O11" s="38" t="s">
        <v>30</v>
      </c>
      <c r="P11" s="40" t="s">
        <v>38</v>
      </c>
      <c r="Q11" s="38" t="s">
        <v>30</v>
      </c>
      <c r="R11" s="38" t="s">
        <v>30</v>
      </c>
      <c r="S11" s="38" t="s">
        <v>30</v>
      </c>
      <c r="T11" s="38" t="s">
        <v>30</v>
      </c>
      <c r="U11" s="37"/>
      <c r="V11" s="38" t="s">
        <v>30</v>
      </c>
      <c r="W11" s="38" t="s">
        <v>30</v>
      </c>
      <c r="X11" s="38" t="s">
        <v>30</v>
      </c>
      <c r="Y11" s="38" t="s">
        <v>30</v>
      </c>
      <c r="Z11" s="40" t="s">
        <v>38</v>
      </c>
      <c r="AA11" s="38" t="s">
        <v>30</v>
      </c>
      <c r="AB11" s="37"/>
      <c r="AC11" s="40" t="s">
        <v>38</v>
      </c>
      <c r="AD11" s="38" t="s">
        <v>30</v>
      </c>
      <c r="AE11" s="48"/>
      <c r="AF11" s="48"/>
      <c r="AG11" s="49"/>
      <c r="AH11" s="33">
        <f t="shared" ref="AH11" si="3">COUNTIF(C11:AG11, "P")</f>
        <v>17</v>
      </c>
      <c r="AI11" s="33">
        <f t="shared" si="0"/>
        <v>7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40" t="s">
        <v>38</v>
      </c>
      <c r="G12" s="37"/>
      <c r="H12" s="38" t="s">
        <v>30</v>
      </c>
      <c r="I12" s="38" t="s">
        <v>30</v>
      </c>
      <c r="J12" s="38" t="s">
        <v>30</v>
      </c>
      <c r="K12" s="38" t="s">
        <v>30</v>
      </c>
      <c r="L12" s="38" t="s">
        <v>30</v>
      </c>
      <c r="M12" s="40" t="s">
        <v>38</v>
      </c>
      <c r="N12" s="37"/>
      <c r="O12" s="40" t="s">
        <v>38</v>
      </c>
      <c r="P12" s="38" t="s">
        <v>30</v>
      </c>
      <c r="Q12" s="38" t="s">
        <v>30</v>
      </c>
      <c r="R12" s="38" t="s">
        <v>30</v>
      </c>
      <c r="S12" s="40" t="s">
        <v>38</v>
      </c>
      <c r="T12" s="40" t="s">
        <v>38</v>
      </c>
      <c r="U12" s="37"/>
      <c r="V12" s="38" t="s">
        <v>30</v>
      </c>
      <c r="W12" s="38" t="s">
        <v>30</v>
      </c>
      <c r="X12" s="38" t="s">
        <v>30</v>
      </c>
      <c r="Y12" s="38" t="s">
        <v>30</v>
      </c>
      <c r="Z12" s="40" t="s">
        <v>38</v>
      </c>
      <c r="AA12" s="40" t="s">
        <v>38</v>
      </c>
      <c r="AB12" s="37"/>
      <c r="AC12" s="38" t="s">
        <v>30</v>
      </c>
      <c r="AD12" s="38" t="s">
        <v>30</v>
      </c>
      <c r="AE12" s="49"/>
      <c r="AF12" s="48"/>
      <c r="AG12" s="48"/>
      <c r="AH12" s="33">
        <f t="shared" ref="AH12" si="4">COUNTIF(C12:AG12,"P")</f>
        <v>17</v>
      </c>
      <c r="AI12" s="33">
        <f t="shared" si="0"/>
        <v>7</v>
      </c>
    </row>
    <row r="13" spans="1:35" ht="18" thickBot="1" x14ac:dyDescent="0.5">
      <c r="A13" s="36">
        <v>9</v>
      </c>
      <c r="B13" s="22" t="s">
        <v>11</v>
      </c>
      <c r="C13" s="38" t="s">
        <v>30</v>
      </c>
      <c r="D13" s="40" t="s">
        <v>38</v>
      </c>
      <c r="E13" s="38" t="s">
        <v>30</v>
      </c>
      <c r="F13" s="38" t="s">
        <v>30</v>
      </c>
      <c r="G13" s="37"/>
      <c r="H13" s="40" t="s">
        <v>38</v>
      </c>
      <c r="I13" s="38" t="s">
        <v>30</v>
      </c>
      <c r="J13" s="38" t="s">
        <v>30</v>
      </c>
      <c r="K13" s="38" t="s">
        <v>30</v>
      </c>
      <c r="L13" s="40" t="s">
        <v>38</v>
      </c>
      <c r="M13" s="38" t="s">
        <v>30</v>
      </c>
      <c r="N13" s="37"/>
      <c r="O13" s="38" t="s">
        <v>30</v>
      </c>
      <c r="P13" s="38" t="s">
        <v>30</v>
      </c>
      <c r="Q13" s="38" t="s">
        <v>30</v>
      </c>
      <c r="R13" s="40" t="s">
        <v>38</v>
      </c>
      <c r="S13" s="38" t="s">
        <v>30</v>
      </c>
      <c r="T13" s="38" t="s">
        <v>30</v>
      </c>
      <c r="U13" s="37"/>
      <c r="V13" s="40" t="s">
        <v>38</v>
      </c>
      <c r="W13" s="38" t="s">
        <v>30</v>
      </c>
      <c r="X13" s="38" t="s">
        <v>30</v>
      </c>
      <c r="Y13" s="38" t="s">
        <v>30</v>
      </c>
      <c r="Z13" s="38" t="s">
        <v>30</v>
      </c>
      <c r="AA13" s="38" t="s">
        <v>30</v>
      </c>
      <c r="AB13" s="37"/>
      <c r="AC13" s="38" t="s">
        <v>30</v>
      </c>
      <c r="AD13" s="38" t="s">
        <v>30</v>
      </c>
      <c r="AE13" s="48"/>
      <c r="AF13" s="48"/>
      <c r="AG13" s="48"/>
      <c r="AH13" s="33">
        <f t="shared" ref="AH13" si="5">COUNTIF(C13:AG13, "P")</f>
        <v>19</v>
      </c>
      <c r="AI13" s="33">
        <f t="shared" si="0"/>
        <v>5</v>
      </c>
    </row>
    <row r="14" spans="1:35" ht="18" thickBot="1" x14ac:dyDescent="0.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40" t="s">
        <v>38</v>
      </c>
      <c r="G14" s="37"/>
      <c r="H14" s="38" t="s">
        <v>30</v>
      </c>
      <c r="I14" s="38" t="s">
        <v>30</v>
      </c>
      <c r="J14" s="38" t="s">
        <v>30</v>
      </c>
      <c r="K14" s="38" t="s">
        <v>30</v>
      </c>
      <c r="L14" s="38" t="s">
        <v>30</v>
      </c>
      <c r="M14" s="38" t="s">
        <v>30</v>
      </c>
      <c r="N14" s="37"/>
      <c r="O14" s="40" t="s">
        <v>38</v>
      </c>
      <c r="P14" s="38" t="s">
        <v>30</v>
      </c>
      <c r="Q14" s="38" t="s">
        <v>30</v>
      </c>
      <c r="R14" s="38" t="s">
        <v>30</v>
      </c>
      <c r="S14" s="40" t="s">
        <v>38</v>
      </c>
      <c r="T14" s="40" t="s">
        <v>38</v>
      </c>
      <c r="U14" s="37"/>
      <c r="V14" s="38" t="s">
        <v>30</v>
      </c>
      <c r="W14" s="38" t="s">
        <v>30</v>
      </c>
      <c r="X14" s="38" t="s">
        <v>30</v>
      </c>
      <c r="Y14" s="40" t="s">
        <v>38</v>
      </c>
      <c r="Z14" s="38" t="s">
        <v>30</v>
      </c>
      <c r="AA14" s="38" t="s">
        <v>30</v>
      </c>
      <c r="AB14" s="37"/>
      <c r="AC14" s="38" t="s">
        <v>30</v>
      </c>
      <c r="AD14" s="40" t="s">
        <v>38</v>
      </c>
      <c r="AE14" s="48"/>
      <c r="AF14" s="48"/>
      <c r="AG14" s="48"/>
      <c r="AH14" s="33">
        <f t="shared" ref="AH14" si="6">COUNTIF(C14:AG14,"P")</f>
        <v>18</v>
      </c>
      <c r="AI14" s="33">
        <f t="shared" si="0"/>
        <v>6</v>
      </c>
    </row>
    <row r="15" spans="1:35" ht="18" thickBot="1" x14ac:dyDescent="0.5">
      <c r="A15" s="36">
        <v>11</v>
      </c>
      <c r="B15" s="22" t="s">
        <v>13</v>
      </c>
      <c r="C15" s="38" t="s">
        <v>30</v>
      </c>
      <c r="D15" s="38" t="s">
        <v>30</v>
      </c>
      <c r="E15" s="40" t="s">
        <v>38</v>
      </c>
      <c r="F15" s="40" t="s">
        <v>38</v>
      </c>
      <c r="G15" s="37"/>
      <c r="H15" s="38" t="s">
        <v>30</v>
      </c>
      <c r="I15" s="38" t="s">
        <v>30</v>
      </c>
      <c r="J15" s="38" t="s">
        <v>30</v>
      </c>
      <c r="K15" s="38" t="s">
        <v>30</v>
      </c>
      <c r="L15" s="40" t="s">
        <v>38</v>
      </c>
      <c r="M15" s="40" t="s">
        <v>38</v>
      </c>
      <c r="N15" s="37"/>
      <c r="O15" s="38" t="s">
        <v>30</v>
      </c>
      <c r="P15" s="38" t="s">
        <v>30</v>
      </c>
      <c r="Q15" s="38" t="s">
        <v>30</v>
      </c>
      <c r="R15" s="38" t="s">
        <v>30</v>
      </c>
      <c r="S15" s="38" t="s">
        <v>30</v>
      </c>
      <c r="T15" s="38" t="s">
        <v>30</v>
      </c>
      <c r="U15" s="37"/>
      <c r="V15" s="38" t="s">
        <v>30</v>
      </c>
      <c r="W15" s="38" t="s">
        <v>30</v>
      </c>
      <c r="X15" s="38" t="s">
        <v>30</v>
      </c>
      <c r="Y15" s="38" t="s">
        <v>30</v>
      </c>
      <c r="Z15" s="38" t="s">
        <v>30</v>
      </c>
      <c r="AA15" s="40" t="s">
        <v>38</v>
      </c>
      <c r="AB15" s="37"/>
      <c r="AC15" s="38" t="s">
        <v>30</v>
      </c>
      <c r="AD15" s="40" t="s">
        <v>38</v>
      </c>
      <c r="AE15" s="48"/>
      <c r="AF15" s="48"/>
      <c r="AG15" s="48"/>
      <c r="AH15" s="33">
        <f t="shared" ref="AH15" si="7">COUNTIF(C15:AG15, "P")</f>
        <v>18</v>
      </c>
      <c r="AI15" s="33">
        <f t="shared" si="0"/>
        <v>6</v>
      </c>
    </row>
    <row r="16" spans="1:35" ht="18" thickBot="1" x14ac:dyDescent="0.5">
      <c r="A16" s="36">
        <v>12</v>
      </c>
      <c r="B16" s="22" t="s">
        <v>14</v>
      </c>
      <c r="C16" s="38" t="s">
        <v>30</v>
      </c>
      <c r="D16" s="40" t="s">
        <v>38</v>
      </c>
      <c r="E16" s="38" t="s">
        <v>30</v>
      </c>
      <c r="F16" s="38" t="s">
        <v>30</v>
      </c>
      <c r="G16" s="37"/>
      <c r="H16" s="40" t="s">
        <v>38</v>
      </c>
      <c r="I16" s="38" t="s">
        <v>30</v>
      </c>
      <c r="J16" s="38" t="s">
        <v>30</v>
      </c>
      <c r="K16" s="40" t="s">
        <v>38</v>
      </c>
      <c r="L16" s="38" t="s">
        <v>30</v>
      </c>
      <c r="M16" s="38" t="s">
        <v>30</v>
      </c>
      <c r="N16" s="37"/>
      <c r="O16" s="40" t="s">
        <v>38</v>
      </c>
      <c r="P16" s="38" t="s">
        <v>30</v>
      </c>
      <c r="Q16" s="38" t="s">
        <v>30</v>
      </c>
      <c r="R16" s="38" t="s">
        <v>30</v>
      </c>
      <c r="S16" s="38" t="s">
        <v>30</v>
      </c>
      <c r="T16" s="40" t="s">
        <v>38</v>
      </c>
      <c r="U16" s="37"/>
      <c r="V16" s="40" t="s">
        <v>38</v>
      </c>
      <c r="W16" s="38" t="s">
        <v>30</v>
      </c>
      <c r="X16" s="38" t="s">
        <v>30</v>
      </c>
      <c r="Y16" s="40" t="s">
        <v>38</v>
      </c>
      <c r="Z16" s="38" t="s">
        <v>30</v>
      </c>
      <c r="AA16" s="38" t="s">
        <v>30</v>
      </c>
      <c r="AB16" s="37"/>
      <c r="AC16" s="38" t="s">
        <v>30</v>
      </c>
      <c r="AD16" s="40" t="s">
        <v>38</v>
      </c>
      <c r="AE16" s="48"/>
      <c r="AF16" s="48"/>
      <c r="AG16" s="48"/>
      <c r="AH16" s="33">
        <f t="shared" ref="AH16" si="8">COUNTIF(C16:AG16,"P")</f>
        <v>16</v>
      </c>
      <c r="AI16" s="33">
        <f t="shared" si="0"/>
        <v>8</v>
      </c>
    </row>
    <row r="17" spans="1:35" ht="18" thickBot="1" x14ac:dyDescent="0.5">
      <c r="A17" s="36">
        <v>13</v>
      </c>
      <c r="B17" s="22" t="s">
        <v>15</v>
      </c>
      <c r="C17" s="40" t="s">
        <v>38</v>
      </c>
      <c r="D17" s="38" t="s">
        <v>30</v>
      </c>
      <c r="E17" s="40" t="s">
        <v>38</v>
      </c>
      <c r="F17" s="38" t="s">
        <v>30</v>
      </c>
      <c r="G17" s="37"/>
      <c r="H17" s="38" t="s">
        <v>30</v>
      </c>
      <c r="I17" s="38" t="s">
        <v>30</v>
      </c>
      <c r="J17" s="40" t="s">
        <v>38</v>
      </c>
      <c r="K17" s="38" t="s">
        <v>30</v>
      </c>
      <c r="L17" s="38" t="s">
        <v>30</v>
      </c>
      <c r="M17" s="40" t="s">
        <v>38</v>
      </c>
      <c r="N17" s="37"/>
      <c r="O17" s="38" t="s">
        <v>30</v>
      </c>
      <c r="P17" s="38" t="s">
        <v>30</v>
      </c>
      <c r="Q17" s="38" t="s">
        <v>30</v>
      </c>
      <c r="R17" s="38" t="s">
        <v>30</v>
      </c>
      <c r="S17" s="38" t="s">
        <v>30</v>
      </c>
      <c r="T17" s="38" t="s">
        <v>30</v>
      </c>
      <c r="U17" s="37"/>
      <c r="V17" s="38" t="s">
        <v>30</v>
      </c>
      <c r="W17" s="38" t="s">
        <v>30</v>
      </c>
      <c r="X17" s="38" t="s">
        <v>30</v>
      </c>
      <c r="Y17" s="38" t="s">
        <v>30</v>
      </c>
      <c r="Z17" s="38" t="s">
        <v>30</v>
      </c>
      <c r="AA17" s="38" t="s">
        <v>30</v>
      </c>
      <c r="AB17" s="37"/>
      <c r="AC17" s="38" t="s">
        <v>30</v>
      </c>
      <c r="AD17" s="40" t="s">
        <v>38</v>
      </c>
      <c r="AE17" s="48"/>
      <c r="AF17" s="48"/>
      <c r="AG17" s="48"/>
      <c r="AH17" s="33">
        <f t="shared" ref="AH17" si="9">COUNTIF(C17:AG17, "P")</f>
        <v>19</v>
      </c>
      <c r="AI17" s="33">
        <f t="shared" si="0"/>
        <v>5</v>
      </c>
    </row>
    <row r="18" spans="1:35" ht="18" thickBot="1" x14ac:dyDescent="0.5">
      <c r="A18" s="36">
        <v>14</v>
      </c>
      <c r="B18" s="22" t="s">
        <v>16</v>
      </c>
      <c r="C18" s="38" t="s">
        <v>30</v>
      </c>
      <c r="D18" s="40" t="s">
        <v>38</v>
      </c>
      <c r="E18" s="38" t="s">
        <v>30</v>
      </c>
      <c r="F18" s="38" t="s">
        <v>30</v>
      </c>
      <c r="G18" s="37"/>
      <c r="H18" s="38" t="s">
        <v>30</v>
      </c>
      <c r="I18" s="38" t="s">
        <v>30</v>
      </c>
      <c r="J18" s="38" t="s">
        <v>30</v>
      </c>
      <c r="K18" s="38" t="s">
        <v>30</v>
      </c>
      <c r="L18" s="38" t="s">
        <v>30</v>
      </c>
      <c r="M18" s="38" t="s">
        <v>30</v>
      </c>
      <c r="N18" s="37"/>
      <c r="O18" s="40" t="s">
        <v>38</v>
      </c>
      <c r="P18" s="38" t="s">
        <v>30</v>
      </c>
      <c r="Q18" s="38" t="s">
        <v>30</v>
      </c>
      <c r="R18" s="38" t="s">
        <v>30</v>
      </c>
      <c r="S18" s="40" t="s">
        <v>38</v>
      </c>
      <c r="T18" s="38" t="s">
        <v>30</v>
      </c>
      <c r="U18" s="37"/>
      <c r="V18" s="38" t="s">
        <v>30</v>
      </c>
      <c r="W18" s="38" t="s">
        <v>30</v>
      </c>
      <c r="X18" s="38" t="s">
        <v>30</v>
      </c>
      <c r="Y18" s="38" t="s">
        <v>30</v>
      </c>
      <c r="Z18" s="38" t="s">
        <v>30</v>
      </c>
      <c r="AA18" s="38" t="s">
        <v>30</v>
      </c>
      <c r="AB18" s="37"/>
      <c r="AC18" s="38" t="s">
        <v>30</v>
      </c>
      <c r="AD18" s="38" t="s">
        <v>30</v>
      </c>
      <c r="AE18" s="48"/>
      <c r="AF18" s="49"/>
      <c r="AG18" s="48"/>
      <c r="AH18" s="33">
        <f>COUNTIF(C18:AG18,"P")</f>
        <v>21</v>
      </c>
      <c r="AI18" s="33">
        <f t="shared" si="0"/>
        <v>3</v>
      </c>
    </row>
    <row r="19" spans="1:35" ht="18" thickBot="1" x14ac:dyDescent="0.5">
      <c r="A19" s="36">
        <v>15</v>
      </c>
      <c r="B19" s="22" t="s">
        <v>17</v>
      </c>
      <c r="C19" s="38" t="s">
        <v>30</v>
      </c>
      <c r="D19" s="38" t="s">
        <v>30</v>
      </c>
      <c r="E19" s="40" t="s">
        <v>38</v>
      </c>
      <c r="F19" s="38" t="s">
        <v>30</v>
      </c>
      <c r="G19" s="37"/>
      <c r="H19" s="38" t="s">
        <v>30</v>
      </c>
      <c r="I19" s="38" t="s">
        <v>30</v>
      </c>
      <c r="J19" s="38" t="s">
        <v>30</v>
      </c>
      <c r="K19" s="38" t="s">
        <v>30</v>
      </c>
      <c r="L19" s="38" t="s">
        <v>30</v>
      </c>
      <c r="M19" s="38" t="s">
        <v>30</v>
      </c>
      <c r="N19" s="37"/>
      <c r="O19" s="38" t="s">
        <v>30</v>
      </c>
      <c r="P19" s="38" t="s">
        <v>30</v>
      </c>
      <c r="Q19" s="38" t="s">
        <v>30</v>
      </c>
      <c r="R19" s="38" t="s">
        <v>30</v>
      </c>
      <c r="S19" s="38" t="s">
        <v>30</v>
      </c>
      <c r="T19" s="38" t="s">
        <v>30</v>
      </c>
      <c r="U19" s="37"/>
      <c r="V19" s="38" t="s">
        <v>30</v>
      </c>
      <c r="W19" s="38" t="s">
        <v>30</v>
      </c>
      <c r="X19" s="38" t="s">
        <v>30</v>
      </c>
      <c r="Y19" s="38" t="s">
        <v>30</v>
      </c>
      <c r="Z19" s="38" t="s">
        <v>30</v>
      </c>
      <c r="AA19" s="38" t="s">
        <v>30</v>
      </c>
      <c r="AB19" s="37"/>
      <c r="AC19" s="38" t="s">
        <v>30</v>
      </c>
      <c r="AD19" s="40" t="s">
        <v>38</v>
      </c>
      <c r="AE19" s="48"/>
      <c r="AF19" s="48"/>
      <c r="AG19" s="48"/>
      <c r="AH19" s="33">
        <f>COUNTIF(C19:AG19, "P")</f>
        <v>22</v>
      </c>
      <c r="AI19" s="33">
        <f t="shared" si="0"/>
        <v>2</v>
      </c>
    </row>
    <row r="23" spans="1:35" x14ac:dyDescent="0.3">
      <c r="AA23" s="45"/>
    </row>
  </sheetData>
  <mergeCells count="2">
    <mergeCell ref="A2:AI2"/>
    <mergeCell ref="A1:AG1"/>
  </mergeCells>
  <conditionalFormatting sqref="A3:AG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 N5:N19 U5:U19 AB5:AB19">
    <cfRule type="expression" dxfId="64" priority="66">
      <formula>G$5="P"</formula>
    </cfRule>
    <cfRule type="expression" dxfId="63" priority="67">
      <formula>G$4="SUN"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2FD0-4C7D-4F8A-A168-9BA4B499E4F9}">
  <sheetPr codeName="Sheet3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G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24"/>
      <c r="AI2" s="24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 t="s">
        <v>34</v>
      </c>
      <c r="AF4" s="30" t="s">
        <v>35</v>
      </c>
      <c r="AG4" s="30" t="s">
        <v>36</v>
      </c>
      <c r="AH4" s="31" t="s">
        <v>39</v>
      </c>
      <c r="AI4" s="31" t="s">
        <v>40</v>
      </c>
    </row>
    <row r="5" spans="1:35" ht="17.399999999999999" x14ac:dyDescent="0.4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46"/>
      <c r="H5" s="38" t="s">
        <v>30</v>
      </c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46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30</v>
      </c>
      <c r="T5" s="40" t="s">
        <v>38</v>
      </c>
      <c r="U5" s="46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38" t="s">
        <v>30</v>
      </c>
      <c r="AB5" s="46"/>
      <c r="AC5" s="38" t="s">
        <v>30</v>
      </c>
      <c r="AD5" s="38" t="s">
        <v>30</v>
      </c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26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38" t="s">
        <v>30</v>
      </c>
      <c r="F6" s="38" t="s">
        <v>30</v>
      </c>
      <c r="G6" s="46"/>
      <c r="H6" s="38" t="s">
        <v>30</v>
      </c>
      <c r="I6" s="38" t="s">
        <v>30</v>
      </c>
      <c r="J6" s="40" t="s">
        <v>38</v>
      </c>
      <c r="K6" s="38" t="s">
        <v>30</v>
      </c>
      <c r="L6" s="38" t="s">
        <v>30</v>
      </c>
      <c r="M6" s="38" t="s">
        <v>30</v>
      </c>
      <c r="N6" s="46"/>
      <c r="O6" s="38" t="s">
        <v>30</v>
      </c>
      <c r="P6" s="38" t="s">
        <v>30</v>
      </c>
      <c r="Q6" s="38" t="s">
        <v>30</v>
      </c>
      <c r="R6" s="40" t="s">
        <v>38</v>
      </c>
      <c r="S6" s="38" t="s">
        <v>30</v>
      </c>
      <c r="T6" s="38" t="s">
        <v>30</v>
      </c>
      <c r="U6" s="46"/>
      <c r="V6" s="38" t="s">
        <v>30</v>
      </c>
      <c r="W6" s="38" t="s">
        <v>30</v>
      </c>
      <c r="X6" s="38" t="s">
        <v>30</v>
      </c>
      <c r="Y6" s="38" t="s">
        <v>30</v>
      </c>
      <c r="Z6" s="38" t="s">
        <v>30</v>
      </c>
      <c r="AA6" s="40" t="s">
        <v>38</v>
      </c>
      <c r="AB6" s="46"/>
      <c r="AC6" s="38" t="s">
        <v>30</v>
      </c>
      <c r="AD6" s="38" t="s">
        <v>30</v>
      </c>
      <c r="AE6" s="38" t="s">
        <v>30</v>
      </c>
      <c r="AF6" s="40" t="s">
        <v>38</v>
      </c>
      <c r="AG6" s="38" t="s">
        <v>30</v>
      </c>
      <c r="AH6" s="33">
        <f t="shared" ref="AH6" si="1">COUNTIF(C6:AG6,"P")</f>
        <v>23</v>
      </c>
      <c r="AI6" s="33">
        <f>COUNTIF(C6:AG6, "A")</f>
        <v>4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38" t="s">
        <v>30</v>
      </c>
      <c r="E7" s="38" t="s">
        <v>30</v>
      </c>
      <c r="F7" s="38" t="s">
        <v>30</v>
      </c>
      <c r="G7" s="46"/>
      <c r="H7" s="38" t="s">
        <v>30</v>
      </c>
      <c r="I7" s="40" t="s">
        <v>38</v>
      </c>
      <c r="J7" s="38" t="s">
        <v>30</v>
      </c>
      <c r="K7" s="40" t="s">
        <v>38</v>
      </c>
      <c r="L7" s="38" t="s">
        <v>30</v>
      </c>
      <c r="M7" s="38" t="s">
        <v>30</v>
      </c>
      <c r="N7" s="46"/>
      <c r="O7" s="38" t="s">
        <v>30</v>
      </c>
      <c r="P7" s="38" t="s">
        <v>30</v>
      </c>
      <c r="Q7" s="38" t="s">
        <v>30</v>
      </c>
      <c r="R7" s="38" t="s">
        <v>30</v>
      </c>
      <c r="S7" s="38" t="s">
        <v>30</v>
      </c>
      <c r="T7" s="38" t="s">
        <v>30</v>
      </c>
      <c r="U7" s="46"/>
      <c r="V7" s="40" t="s">
        <v>38</v>
      </c>
      <c r="W7" s="38" t="s">
        <v>30</v>
      </c>
      <c r="X7" s="38" t="s">
        <v>30</v>
      </c>
      <c r="Y7" s="38" t="s">
        <v>30</v>
      </c>
      <c r="Z7" s="38" t="s">
        <v>30</v>
      </c>
      <c r="AA7" s="38" t="s">
        <v>30</v>
      </c>
      <c r="AB7" s="46"/>
      <c r="AC7" s="38" t="s">
        <v>30</v>
      </c>
      <c r="AD7" s="38" t="s">
        <v>30</v>
      </c>
      <c r="AE7" s="38" t="s">
        <v>30</v>
      </c>
      <c r="AF7" s="38" t="s">
        <v>30</v>
      </c>
      <c r="AG7" s="38" t="s">
        <v>30</v>
      </c>
      <c r="AH7" s="33">
        <f t="shared" ref="AH7" si="2">COUNTIF(C7:AG7, "P")</f>
        <v>24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46"/>
      <c r="H8" s="38" t="s">
        <v>30</v>
      </c>
      <c r="I8" s="38" t="s">
        <v>30</v>
      </c>
      <c r="J8" s="40" t="s">
        <v>38</v>
      </c>
      <c r="K8" s="38" t="s">
        <v>30</v>
      </c>
      <c r="L8" s="38" t="s">
        <v>30</v>
      </c>
      <c r="M8" s="38" t="s">
        <v>30</v>
      </c>
      <c r="N8" s="46"/>
      <c r="O8" s="38" t="s">
        <v>30</v>
      </c>
      <c r="P8" s="38" t="s">
        <v>30</v>
      </c>
      <c r="Q8" s="40" t="s">
        <v>38</v>
      </c>
      <c r="R8" s="38" t="s">
        <v>30</v>
      </c>
      <c r="S8" s="38" t="s">
        <v>30</v>
      </c>
      <c r="T8" s="38" t="s">
        <v>30</v>
      </c>
      <c r="U8" s="46"/>
      <c r="V8" s="38" t="s">
        <v>30</v>
      </c>
      <c r="W8" s="38" t="s">
        <v>30</v>
      </c>
      <c r="X8" s="38" t="s">
        <v>30</v>
      </c>
      <c r="Y8" s="38" t="s">
        <v>30</v>
      </c>
      <c r="Z8" s="38" t="s">
        <v>30</v>
      </c>
      <c r="AA8" s="38" t="s">
        <v>30</v>
      </c>
      <c r="AB8" s="46"/>
      <c r="AC8" s="38" t="s">
        <v>30</v>
      </c>
      <c r="AD8" s="38" t="s">
        <v>30</v>
      </c>
      <c r="AE8" s="40" t="s">
        <v>38</v>
      </c>
      <c r="AF8" s="38" t="s">
        <v>30</v>
      </c>
      <c r="AG8" s="38" t="s">
        <v>30</v>
      </c>
      <c r="AH8" s="33">
        <f t="shared" ref="AH8" si="4">COUNTIF(C8:AG8,"P")</f>
        <v>23</v>
      </c>
      <c r="AI8" s="33">
        <f t="shared" si="3"/>
        <v>4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38" t="s">
        <v>30</v>
      </c>
      <c r="F9" s="38" t="s">
        <v>30</v>
      </c>
      <c r="G9" s="46"/>
      <c r="H9" s="40" t="s">
        <v>38</v>
      </c>
      <c r="I9" s="38" t="s">
        <v>30</v>
      </c>
      <c r="J9" s="38" t="s">
        <v>30</v>
      </c>
      <c r="K9" s="38" t="s">
        <v>30</v>
      </c>
      <c r="L9" s="38" t="s">
        <v>30</v>
      </c>
      <c r="M9" s="40" t="s">
        <v>38</v>
      </c>
      <c r="N9" s="46"/>
      <c r="O9" s="38" t="s">
        <v>30</v>
      </c>
      <c r="P9" s="40" t="s">
        <v>38</v>
      </c>
      <c r="Q9" s="38" t="s">
        <v>30</v>
      </c>
      <c r="R9" s="38" t="s">
        <v>30</v>
      </c>
      <c r="S9" s="38" t="s">
        <v>30</v>
      </c>
      <c r="T9" s="38" t="s">
        <v>30</v>
      </c>
      <c r="U9" s="46"/>
      <c r="V9" s="40" t="s">
        <v>38</v>
      </c>
      <c r="W9" s="40" t="s">
        <v>38</v>
      </c>
      <c r="X9" s="38" t="s">
        <v>30</v>
      </c>
      <c r="Y9" s="38" t="s">
        <v>30</v>
      </c>
      <c r="Z9" s="38" t="s">
        <v>30</v>
      </c>
      <c r="AA9" s="40" t="s">
        <v>38</v>
      </c>
      <c r="AB9" s="46"/>
      <c r="AC9" s="38" t="s">
        <v>30</v>
      </c>
      <c r="AD9" s="38" t="s">
        <v>30</v>
      </c>
      <c r="AE9" s="38" t="s">
        <v>30</v>
      </c>
      <c r="AF9" s="38" t="s">
        <v>30</v>
      </c>
      <c r="AG9" s="38" t="s">
        <v>30</v>
      </c>
      <c r="AH9" s="33">
        <f t="shared" ref="AH9" si="5">COUNTIF(C9:AG9, "P")</f>
        <v>21</v>
      </c>
      <c r="AI9" s="33">
        <f t="shared" si="3"/>
        <v>6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46"/>
      <c r="H10" s="38" t="s">
        <v>30</v>
      </c>
      <c r="I10" s="38" t="s">
        <v>30</v>
      </c>
      <c r="J10" s="38" t="s">
        <v>30</v>
      </c>
      <c r="K10" s="38" t="s">
        <v>30</v>
      </c>
      <c r="L10" s="40" t="s">
        <v>38</v>
      </c>
      <c r="M10" s="38" t="s">
        <v>30</v>
      </c>
      <c r="N10" s="46"/>
      <c r="O10" s="38" t="s">
        <v>30</v>
      </c>
      <c r="P10" s="38" t="s">
        <v>30</v>
      </c>
      <c r="Q10" s="38" t="s">
        <v>30</v>
      </c>
      <c r="R10" s="38" t="s">
        <v>30</v>
      </c>
      <c r="S10" s="38" t="s">
        <v>30</v>
      </c>
      <c r="T10" s="40" t="s">
        <v>38</v>
      </c>
      <c r="U10" s="46"/>
      <c r="V10" s="38" t="s">
        <v>30</v>
      </c>
      <c r="W10" s="38" t="s">
        <v>30</v>
      </c>
      <c r="X10" s="38" t="s">
        <v>30</v>
      </c>
      <c r="Y10" s="38" t="s">
        <v>30</v>
      </c>
      <c r="Z10" s="38" t="s">
        <v>30</v>
      </c>
      <c r="AA10" s="38" t="s">
        <v>30</v>
      </c>
      <c r="AB10" s="46"/>
      <c r="AC10" s="38" t="s">
        <v>30</v>
      </c>
      <c r="AD10" s="38" t="s">
        <v>30</v>
      </c>
      <c r="AE10" s="38" t="s">
        <v>30</v>
      </c>
      <c r="AF10" s="38" t="s">
        <v>30</v>
      </c>
      <c r="AG10" s="38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0" t="s">
        <v>38</v>
      </c>
      <c r="F11" s="38" t="s">
        <v>30</v>
      </c>
      <c r="G11" s="46"/>
      <c r="H11" s="38" t="s">
        <v>30</v>
      </c>
      <c r="I11" s="40" t="s">
        <v>38</v>
      </c>
      <c r="J11" s="38" t="s">
        <v>30</v>
      </c>
      <c r="K11" s="38" t="s">
        <v>30</v>
      </c>
      <c r="L11" s="40" t="s">
        <v>38</v>
      </c>
      <c r="M11" s="38" t="s">
        <v>30</v>
      </c>
      <c r="N11" s="46"/>
      <c r="O11" s="38" t="s">
        <v>30</v>
      </c>
      <c r="P11" s="40" t="s">
        <v>38</v>
      </c>
      <c r="Q11" s="38" t="s">
        <v>30</v>
      </c>
      <c r="R11" s="38" t="s">
        <v>30</v>
      </c>
      <c r="S11" s="38" t="s">
        <v>30</v>
      </c>
      <c r="T11" s="38" t="s">
        <v>30</v>
      </c>
      <c r="U11" s="46"/>
      <c r="V11" s="38" t="s">
        <v>30</v>
      </c>
      <c r="W11" s="38" t="s">
        <v>30</v>
      </c>
      <c r="X11" s="38" t="s">
        <v>30</v>
      </c>
      <c r="Y11" s="38" t="s">
        <v>30</v>
      </c>
      <c r="Z11" s="40" t="s">
        <v>38</v>
      </c>
      <c r="AA11" s="38" t="s">
        <v>30</v>
      </c>
      <c r="AB11" s="46"/>
      <c r="AC11" s="40" t="s">
        <v>38</v>
      </c>
      <c r="AD11" s="38" t="s">
        <v>30</v>
      </c>
      <c r="AE11" s="38" t="s">
        <v>30</v>
      </c>
      <c r="AF11" s="38" t="s">
        <v>30</v>
      </c>
      <c r="AG11" s="38" t="s">
        <v>30</v>
      </c>
      <c r="AH11" s="33">
        <f t="shared" ref="AH11" si="7">COUNTIF(C11:AG11, "P")</f>
        <v>20</v>
      </c>
      <c r="AI11" s="33">
        <f t="shared" si="3"/>
        <v>7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40" t="s">
        <v>38</v>
      </c>
      <c r="G12" s="46"/>
      <c r="H12" s="38" t="s">
        <v>30</v>
      </c>
      <c r="I12" s="38" t="s">
        <v>30</v>
      </c>
      <c r="J12" s="38" t="s">
        <v>30</v>
      </c>
      <c r="K12" s="38" t="s">
        <v>30</v>
      </c>
      <c r="L12" s="38" t="s">
        <v>30</v>
      </c>
      <c r="M12" s="40" t="s">
        <v>38</v>
      </c>
      <c r="N12" s="46"/>
      <c r="O12" s="40" t="s">
        <v>38</v>
      </c>
      <c r="P12" s="38" t="s">
        <v>30</v>
      </c>
      <c r="Q12" s="38" t="s">
        <v>30</v>
      </c>
      <c r="R12" s="38" t="s">
        <v>30</v>
      </c>
      <c r="S12" s="40" t="s">
        <v>38</v>
      </c>
      <c r="T12" s="40" t="s">
        <v>38</v>
      </c>
      <c r="U12" s="46"/>
      <c r="V12" s="38" t="s">
        <v>30</v>
      </c>
      <c r="W12" s="38" t="s">
        <v>30</v>
      </c>
      <c r="X12" s="38" t="s">
        <v>30</v>
      </c>
      <c r="Y12" s="38" t="s">
        <v>30</v>
      </c>
      <c r="Z12" s="40" t="s">
        <v>38</v>
      </c>
      <c r="AA12" s="40" t="s">
        <v>38</v>
      </c>
      <c r="AB12" s="46"/>
      <c r="AC12" s="38" t="s">
        <v>30</v>
      </c>
      <c r="AD12" s="38" t="s">
        <v>30</v>
      </c>
      <c r="AE12" s="38" t="s">
        <v>30</v>
      </c>
      <c r="AF12" s="38" t="s">
        <v>30</v>
      </c>
      <c r="AG12" s="40" t="s">
        <v>38</v>
      </c>
      <c r="AH12" s="33">
        <f t="shared" ref="AH12" si="8">COUNTIF(C12:AG12,"P")</f>
        <v>19</v>
      </c>
      <c r="AI12" s="33">
        <f t="shared" si="3"/>
        <v>8</v>
      </c>
    </row>
    <row r="13" spans="1:35" ht="18" thickBot="1" x14ac:dyDescent="0.5">
      <c r="A13" s="36">
        <v>9</v>
      </c>
      <c r="B13" s="22" t="s">
        <v>11</v>
      </c>
      <c r="C13" s="38" t="s">
        <v>30</v>
      </c>
      <c r="D13" s="40" t="s">
        <v>38</v>
      </c>
      <c r="E13" s="38" t="s">
        <v>30</v>
      </c>
      <c r="F13" s="38" t="s">
        <v>30</v>
      </c>
      <c r="G13" s="46"/>
      <c r="H13" s="40" t="s">
        <v>38</v>
      </c>
      <c r="I13" s="38" t="s">
        <v>30</v>
      </c>
      <c r="J13" s="38" t="s">
        <v>30</v>
      </c>
      <c r="K13" s="38" t="s">
        <v>30</v>
      </c>
      <c r="L13" s="40" t="s">
        <v>38</v>
      </c>
      <c r="M13" s="38" t="s">
        <v>30</v>
      </c>
      <c r="N13" s="46"/>
      <c r="O13" s="38" t="s">
        <v>30</v>
      </c>
      <c r="P13" s="38" t="s">
        <v>30</v>
      </c>
      <c r="Q13" s="38" t="s">
        <v>30</v>
      </c>
      <c r="R13" s="40" t="s">
        <v>38</v>
      </c>
      <c r="S13" s="38" t="s">
        <v>30</v>
      </c>
      <c r="T13" s="38" t="s">
        <v>30</v>
      </c>
      <c r="U13" s="46"/>
      <c r="V13" s="40" t="s">
        <v>38</v>
      </c>
      <c r="W13" s="38" t="s">
        <v>30</v>
      </c>
      <c r="X13" s="38" t="s">
        <v>30</v>
      </c>
      <c r="Y13" s="38" t="s">
        <v>30</v>
      </c>
      <c r="Z13" s="38" t="s">
        <v>30</v>
      </c>
      <c r="AA13" s="38" t="s">
        <v>30</v>
      </c>
      <c r="AB13" s="46"/>
      <c r="AC13" s="38" t="s">
        <v>30</v>
      </c>
      <c r="AD13" s="38" t="s">
        <v>30</v>
      </c>
      <c r="AE13" s="38" t="s">
        <v>30</v>
      </c>
      <c r="AF13" s="40" t="s">
        <v>38</v>
      </c>
      <c r="AG13" s="38" t="s">
        <v>30</v>
      </c>
      <c r="AH13" s="33">
        <f t="shared" ref="AH13" si="9">COUNTIF(C13:AG13, "P")</f>
        <v>21</v>
      </c>
      <c r="AI13" s="33">
        <f t="shared" si="3"/>
        <v>6</v>
      </c>
    </row>
    <row r="14" spans="1:35" ht="18" thickBot="1" x14ac:dyDescent="0.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40" t="s">
        <v>38</v>
      </c>
      <c r="G14" s="46"/>
      <c r="H14" s="38" t="s">
        <v>30</v>
      </c>
      <c r="I14" s="38" t="s">
        <v>30</v>
      </c>
      <c r="J14" s="38" t="s">
        <v>30</v>
      </c>
      <c r="K14" s="38" t="s">
        <v>30</v>
      </c>
      <c r="L14" s="38" t="s">
        <v>30</v>
      </c>
      <c r="M14" s="38" t="s">
        <v>30</v>
      </c>
      <c r="N14" s="46"/>
      <c r="O14" s="40" t="s">
        <v>38</v>
      </c>
      <c r="P14" s="38" t="s">
        <v>30</v>
      </c>
      <c r="Q14" s="38" t="s">
        <v>30</v>
      </c>
      <c r="R14" s="38" t="s">
        <v>30</v>
      </c>
      <c r="S14" s="40" t="s">
        <v>38</v>
      </c>
      <c r="T14" s="40" t="s">
        <v>38</v>
      </c>
      <c r="U14" s="46"/>
      <c r="V14" s="38" t="s">
        <v>30</v>
      </c>
      <c r="W14" s="38" t="s">
        <v>30</v>
      </c>
      <c r="X14" s="38" t="s">
        <v>30</v>
      </c>
      <c r="Y14" s="40" t="s">
        <v>38</v>
      </c>
      <c r="Z14" s="38" t="s">
        <v>30</v>
      </c>
      <c r="AA14" s="38" t="s">
        <v>30</v>
      </c>
      <c r="AB14" s="46"/>
      <c r="AC14" s="38" t="s">
        <v>30</v>
      </c>
      <c r="AD14" s="40" t="s">
        <v>38</v>
      </c>
      <c r="AE14" s="38" t="s">
        <v>30</v>
      </c>
      <c r="AF14" s="38" t="s">
        <v>30</v>
      </c>
      <c r="AG14" s="40" t="s">
        <v>38</v>
      </c>
      <c r="AH14" s="33">
        <f t="shared" ref="AH14" si="10">COUNTIF(C14:AG14,"P")</f>
        <v>20</v>
      </c>
      <c r="AI14" s="33">
        <f t="shared" si="3"/>
        <v>7</v>
      </c>
    </row>
    <row r="15" spans="1:35" ht="18" thickBot="1" x14ac:dyDescent="0.5">
      <c r="A15" s="36">
        <v>11</v>
      </c>
      <c r="B15" s="22" t="s">
        <v>13</v>
      </c>
      <c r="C15" s="38" t="s">
        <v>30</v>
      </c>
      <c r="D15" s="38" t="s">
        <v>30</v>
      </c>
      <c r="E15" s="40" t="s">
        <v>38</v>
      </c>
      <c r="F15" s="40" t="s">
        <v>38</v>
      </c>
      <c r="G15" s="46"/>
      <c r="H15" s="38" t="s">
        <v>30</v>
      </c>
      <c r="I15" s="38" t="s">
        <v>30</v>
      </c>
      <c r="J15" s="38" t="s">
        <v>30</v>
      </c>
      <c r="K15" s="38" t="s">
        <v>30</v>
      </c>
      <c r="L15" s="40" t="s">
        <v>38</v>
      </c>
      <c r="M15" s="40" t="s">
        <v>38</v>
      </c>
      <c r="N15" s="46"/>
      <c r="O15" s="38" t="s">
        <v>30</v>
      </c>
      <c r="P15" s="38" t="s">
        <v>30</v>
      </c>
      <c r="Q15" s="38" t="s">
        <v>30</v>
      </c>
      <c r="R15" s="38" t="s">
        <v>30</v>
      </c>
      <c r="S15" s="38" t="s">
        <v>30</v>
      </c>
      <c r="T15" s="38" t="s">
        <v>30</v>
      </c>
      <c r="U15" s="46"/>
      <c r="V15" s="38" t="s">
        <v>30</v>
      </c>
      <c r="W15" s="38" t="s">
        <v>30</v>
      </c>
      <c r="X15" s="38" t="s">
        <v>30</v>
      </c>
      <c r="Y15" s="38" t="s">
        <v>30</v>
      </c>
      <c r="Z15" s="38" t="s">
        <v>30</v>
      </c>
      <c r="AA15" s="40" t="s">
        <v>38</v>
      </c>
      <c r="AB15" s="46"/>
      <c r="AC15" s="38" t="s">
        <v>30</v>
      </c>
      <c r="AD15" s="40" t="s">
        <v>38</v>
      </c>
      <c r="AE15" s="38" t="s">
        <v>30</v>
      </c>
      <c r="AF15" s="38" t="s">
        <v>30</v>
      </c>
      <c r="AG15" s="38" t="s">
        <v>30</v>
      </c>
      <c r="AH15" s="33">
        <f t="shared" ref="AH15" si="11">COUNTIF(C15:AG15, "P")</f>
        <v>21</v>
      </c>
      <c r="AI15" s="33">
        <f t="shared" si="3"/>
        <v>6</v>
      </c>
    </row>
    <row r="16" spans="1:35" ht="18" thickBot="1" x14ac:dyDescent="0.5">
      <c r="A16" s="36">
        <v>12</v>
      </c>
      <c r="B16" s="22" t="s">
        <v>14</v>
      </c>
      <c r="C16" s="38" t="s">
        <v>30</v>
      </c>
      <c r="D16" s="40" t="s">
        <v>38</v>
      </c>
      <c r="E16" s="38" t="s">
        <v>30</v>
      </c>
      <c r="F16" s="38" t="s">
        <v>30</v>
      </c>
      <c r="G16" s="46"/>
      <c r="H16" s="40" t="s">
        <v>38</v>
      </c>
      <c r="I16" s="38" t="s">
        <v>30</v>
      </c>
      <c r="J16" s="38" t="s">
        <v>30</v>
      </c>
      <c r="K16" s="40" t="s">
        <v>38</v>
      </c>
      <c r="L16" s="38" t="s">
        <v>30</v>
      </c>
      <c r="M16" s="38" t="s">
        <v>30</v>
      </c>
      <c r="N16" s="46"/>
      <c r="O16" s="40" t="s">
        <v>38</v>
      </c>
      <c r="P16" s="38" t="s">
        <v>30</v>
      </c>
      <c r="Q16" s="38" t="s">
        <v>30</v>
      </c>
      <c r="R16" s="38" t="s">
        <v>30</v>
      </c>
      <c r="S16" s="38" t="s">
        <v>30</v>
      </c>
      <c r="T16" s="40" t="s">
        <v>38</v>
      </c>
      <c r="U16" s="46"/>
      <c r="V16" s="40" t="s">
        <v>38</v>
      </c>
      <c r="W16" s="38" t="s">
        <v>30</v>
      </c>
      <c r="X16" s="38" t="s">
        <v>30</v>
      </c>
      <c r="Y16" s="40" t="s">
        <v>38</v>
      </c>
      <c r="Z16" s="38" t="s">
        <v>30</v>
      </c>
      <c r="AA16" s="38" t="s">
        <v>30</v>
      </c>
      <c r="AB16" s="46"/>
      <c r="AC16" s="38" t="s">
        <v>30</v>
      </c>
      <c r="AD16" s="40" t="s">
        <v>38</v>
      </c>
      <c r="AE16" s="38" t="s">
        <v>30</v>
      </c>
      <c r="AF16" s="38" t="s">
        <v>30</v>
      </c>
      <c r="AG16" s="38" t="s">
        <v>30</v>
      </c>
      <c r="AH16" s="33">
        <f t="shared" ref="AH16" si="12">COUNTIF(C16:AG16,"P")</f>
        <v>19</v>
      </c>
      <c r="AI16" s="33">
        <f t="shared" si="3"/>
        <v>8</v>
      </c>
    </row>
    <row r="17" spans="1:35" ht="18" thickBot="1" x14ac:dyDescent="0.5">
      <c r="A17" s="36">
        <v>13</v>
      </c>
      <c r="B17" s="22" t="s">
        <v>15</v>
      </c>
      <c r="C17" s="40" t="s">
        <v>38</v>
      </c>
      <c r="D17" s="38" t="s">
        <v>30</v>
      </c>
      <c r="E17" s="40" t="s">
        <v>38</v>
      </c>
      <c r="F17" s="38" t="s">
        <v>30</v>
      </c>
      <c r="G17" s="46"/>
      <c r="H17" s="38" t="s">
        <v>30</v>
      </c>
      <c r="I17" s="38" t="s">
        <v>30</v>
      </c>
      <c r="J17" s="40" t="s">
        <v>38</v>
      </c>
      <c r="K17" s="38" t="s">
        <v>30</v>
      </c>
      <c r="L17" s="38" t="s">
        <v>30</v>
      </c>
      <c r="M17" s="40" t="s">
        <v>38</v>
      </c>
      <c r="N17" s="46"/>
      <c r="O17" s="38" t="s">
        <v>30</v>
      </c>
      <c r="P17" s="38" t="s">
        <v>30</v>
      </c>
      <c r="Q17" s="38" t="s">
        <v>30</v>
      </c>
      <c r="R17" s="38" t="s">
        <v>30</v>
      </c>
      <c r="S17" s="38" t="s">
        <v>30</v>
      </c>
      <c r="T17" s="38" t="s">
        <v>30</v>
      </c>
      <c r="U17" s="46"/>
      <c r="V17" s="38" t="s">
        <v>30</v>
      </c>
      <c r="W17" s="38" t="s">
        <v>30</v>
      </c>
      <c r="X17" s="38" t="s">
        <v>30</v>
      </c>
      <c r="Y17" s="38" t="s">
        <v>30</v>
      </c>
      <c r="Z17" s="38" t="s">
        <v>30</v>
      </c>
      <c r="AA17" s="38" t="s">
        <v>30</v>
      </c>
      <c r="AB17" s="46"/>
      <c r="AC17" s="38" t="s">
        <v>30</v>
      </c>
      <c r="AD17" s="40" t="s">
        <v>38</v>
      </c>
      <c r="AE17" s="38" t="s">
        <v>30</v>
      </c>
      <c r="AF17" s="38" t="s">
        <v>30</v>
      </c>
      <c r="AG17" s="38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8" thickBot="1" x14ac:dyDescent="0.5">
      <c r="A18" s="36">
        <v>14</v>
      </c>
      <c r="B18" s="22" t="s">
        <v>16</v>
      </c>
      <c r="C18" s="38" t="s">
        <v>30</v>
      </c>
      <c r="D18" s="40" t="s">
        <v>38</v>
      </c>
      <c r="E18" s="38" t="s">
        <v>30</v>
      </c>
      <c r="F18" s="38" t="s">
        <v>30</v>
      </c>
      <c r="G18" s="46"/>
      <c r="H18" s="38" t="s">
        <v>30</v>
      </c>
      <c r="I18" s="38" t="s">
        <v>30</v>
      </c>
      <c r="J18" s="38" t="s">
        <v>30</v>
      </c>
      <c r="K18" s="38" t="s">
        <v>30</v>
      </c>
      <c r="L18" s="38" t="s">
        <v>30</v>
      </c>
      <c r="M18" s="38" t="s">
        <v>30</v>
      </c>
      <c r="N18" s="46"/>
      <c r="O18" s="40" t="s">
        <v>38</v>
      </c>
      <c r="P18" s="38" t="s">
        <v>30</v>
      </c>
      <c r="Q18" s="38" t="s">
        <v>30</v>
      </c>
      <c r="R18" s="38" t="s">
        <v>30</v>
      </c>
      <c r="S18" s="40" t="s">
        <v>38</v>
      </c>
      <c r="T18" s="38" t="s">
        <v>30</v>
      </c>
      <c r="U18" s="46"/>
      <c r="V18" s="38" t="s">
        <v>30</v>
      </c>
      <c r="W18" s="38" t="s">
        <v>30</v>
      </c>
      <c r="X18" s="38" t="s">
        <v>30</v>
      </c>
      <c r="Y18" s="38" t="s">
        <v>30</v>
      </c>
      <c r="Z18" s="38" t="s">
        <v>30</v>
      </c>
      <c r="AA18" s="38" t="s">
        <v>30</v>
      </c>
      <c r="AB18" s="46"/>
      <c r="AC18" s="38" t="s">
        <v>30</v>
      </c>
      <c r="AD18" s="38" t="s">
        <v>30</v>
      </c>
      <c r="AE18" s="38" t="s">
        <v>30</v>
      </c>
      <c r="AF18" s="38" t="s">
        <v>30</v>
      </c>
      <c r="AG18" s="40" t="s">
        <v>38</v>
      </c>
      <c r="AH18" s="33">
        <f>COUNTIF(C18:AG18,"P")</f>
        <v>23</v>
      </c>
      <c r="AI18" s="33">
        <f t="shared" si="3"/>
        <v>4</v>
      </c>
    </row>
    <row r="19" spans="1:35" ht="18" thickBot="1" x14ac:dyDescent="0.5">
      <c r="A19" s="36">
        <v>15</v>
      </c>
      <c r="B19" s="22" t="s">
        <v>17</v>
      </c>
      <c r="C19" s="38" t="s">
        <v>30</v>
      </c>
      <c r="D19" s="38" t="s">
        <v>30</v>
      </c>
      <c r="E19" s="40" t="s">
        <v>38</v>
      </c>
      <c r="F19" s="38" t="s">
        <v>30</v>
      </c>
      <c r="G19" s="46"/>
      <c r="H19" s="38" t="s">
        <v>30</v>
      </c>
      <c r="I19" s="38" t="s">
        <v>30</v>
      </c>
      <c r="J19" s="38" t="s">
        <v>30</v>
      </c>
      <c r="K19" s="38" t="s">
        <v>30</v>
      </c>
      <c r="L19" s="38" t="s">
        <v>30</v>
      </c>
      <c r="M19" s="38" t="s">
        <v>30</v>
      </c>
      <c r="N19" s="46"/>
      <c r="O19" s="38" t="s">
        <v>30</v>
      </c>
      <c r="P19" s="38" t="s">
        <v>30</v>
      </c>
      <c r="Q19" s="38" t="s">
        <v>30</v>
      </c>
      <c r="R19" s="38" t="s">
        <v>30</v>
      </c>
      <c r="S19" s="38" t="s">
        <v>30</v>
      </c>
      <c r="T19" s="38" t="s">
        <v>30</v>
      </c>
      <c r="U19" s="46"/>
      <c r="V19" s="38" t="s">
        <v>30</v>
      </c>
      <c r="W19" s="38" t="s">
        <v>30</v>
      </c>
      <c r="X19" s="38" t="s">
        <v>30</v>
      </c>
      <c r="Y19" s="38" t="s">
        <v>30</v>
      </c>
      <c r="Z19" s="38" t="s">
        <v>30</v>
      </c>
      <c r="AA19" s="38" t="s">
        <v>30</v>
      </c>
      <c r="AB19" s="46"/>
      <c r="AC19" s="38" t="s">
        <v>30</v>
      </c>
      <c r="AD19" s="40" t="s">
        <v>38</v>
      </c>
      <c r="AE19" s="38" t="s">
        <v>30</v>
      </c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1:AG1"/>
    <mergeCell ref="A2:AG2"/>
  </mergeCells>
  <conditionalFormatting sqref="A3:AG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 N5:N19 U5:U19">
    <cfRule type="expression" dxfId="62" priority="64">
      <formula>G$5="SUN"</formula>
    </cfRule>
  </conditionalFormatting>
  <conditionalFormatting sqref="AB5:AB19">
    <cfRule type="expression" dxfId="61" priority="65">
      <formula>AB$5="SUN"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6213-3043-492C-8283-728352AC5453}">
  <sheetPr codeName="Sheet5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 t="s">
        <v>31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7"/>
      <c r="F5" s="38" t="s">
        <v>30</v>
      </c>
      <c r="G5" s="38" t="s">
        <v>30</v>
      </c>
      <c r="H5" s="38" t="s">
        <v>30</v>
      </c>
      <c r="I5" s="38" t="s">
        <v>30</v>
      </c>
      <c r="J5" s="38" t="s">
        <v>30</v>
      </c>
      <c r="K5" s="38" t="s">
        <v>30</v>
      </c>
      <c r="L5" s="47"/>
      <c r="M5" s="38" t="s">
        <v>30</v>
      </c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30</v>
      </c>
      <c r="S5" s="46"/>
      <c r="T5" s="38" t="s">
        <v>30</v>
      </c>
      <c r="U5" s="38" t="s">
        <v>30</v>
      </c>
      <c r="V5" s="38" t="s">
        <v>30</v>
      </c>
      <c r="W5" s="40" t="s">
        <v>38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38" t="s">
        <v>30</v>
      </c>
      <c r="AF5" s="38" t="s">
        <v>30</v>
      </c>
      <c r="AG5" s="46"/>
      <c r="AH5" s="33">
        <f t="shared" ref="AH5" si="0">COUNTIF(C5:AG5, "P")</f>
        <v>25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47"/>
      <c r="F6" s="42" t="s">
        <v>30</v>
      </c>
      <c r="G6" s="43" t="s">
        <v>38</v>
      </c>
      <c r="H6" s="42" t="s">
        <v>30</v>
      </c>
      <c r="I6" s="38" t="s">
        <v>30</v>
      </c>
      <c r="J6" s="40" t="s">
        <v>38</v>
      </c>
      <c r="K6" s="38" t="s">
        <v>30</v>
      </c>
      <c r="L6" s="47"/>
      <c r="M6" s="38" t="s">
        <v>30</v>
      </c>
      <c r="N6" s="38" t="s">
        <v>30</v>
      </c>
      <c r="O6" s="38" t="s">
        <v>30</v>
      </c>
      <c r="P6" s="38" t="s">
        <v>30</v>
      </c>
      <c r="Q6" s="38" t="s">
        <v>30</v>
      </c>
      <c r="R6" s="38" t="s">
        <v>30</v>
      </c>
      <c r="S6" s="46"/>
      <c r="T6" s="38" t="s">
        <v>30</v>
      </c>
      <c r="U6" s="40" t="s">
        <v>38</v>
      </c>
      <c r="V6" s="38" t="s">
        <v>30</v>
      </c>
      <c r="W6" s="38" t="s">
        <v>30</v>
      </c>
      <c r="X6" s="38" t="s">
        <v>30</v>
      </c>
      <c r="Y6" s="38" t="s">
        <v>30</v>
      </c>
      <c r="Z6" s="47"/>
      <c r="AA6" s="42" t="s">
        <v>30</v>
      </c>
      <c r="AB6" s="42" t="s">
        <v>30</v>
      </c>
      <c r="AC6" s="43" t="s">
        <v>38</v>
      </c>
      <c r="AD6" s="42" t="s">
        <v>30</v>
      </c>
      <c r="AE6" s="40" t="s">
        <v>38</v>
      </c>
      <c r="AF6" s="38" t="s">
        <v>30</v>
      </c>
      <c r="AG6" s="46"/>
      <c r="AH6" s="33">
        <f t="shared" ref="AH6" si="1">COUNTIF(C6:AG6,"P")</f>
        <v>21</v>
      </c>
      <c r="AI6" s="33">
        <f>COUNTIF(C6:AG6, "A")</f>
        <v>5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47"/>
      <c r="F7" s="42" t="s">
        <v>30</v>
      </c>
      <c r="G7" s="42" t="s">
        <v>30</v>
      </c>
      <c r="H7" s="43" t="s">
        <v>38</v>
      </c>
      <c r="I7" s="40" t="s">
        <v>38</v>
      </c>
      <c r="J7" s="38" t="s">
        <v>30</v>
      </c>
      <c r="K7" s="40" t="s">
        <v>38</v>
      </c>
      <c r="L7" s="47"/>
      <c r="M7" s="40" t="s">
        <v>38</v>
      </c>
      <c r="N7" s="38" t="s">
        <v>30</v>
      </c>
      <c r="O7" s="38" t="s">
        <v>30</v>
      </c>
      <c r="P7" s="40" t="s">
        <v>38</v>
      </c>
      <c r="Q7" s="38" t="s">
        <v>30</v>
      </c>
      <c r="R7" s="38" t="s">
        <v>30</v>
      </c>
      <c r="S7" s="46"/>
      <c r="T7" s="38" t="s">
        <v>30</v>
      </c>
      <c r="U7" s="38" t="s">
        <v>30</v>
      </c>
      <c r="V7" s="38" t="s">
        <v>30</v>
      </c>
      <c r="W7" s="38" t="s">
        <v>30</v>
      </c>
      <c r="X7" s="38" t="s">
        <v>30</v>
      </c>
      <c r="Y7" s="38" t="s">
        <v>30</v>
      </c>
      <c r="Z7" s="47"/>
      <c r="AA7" s="42" t="s">
        <v>30</v>
      </c>
      <c r="AB7" s="42" t="s">
        <v>30</v>
      </c>
      <c r="AC7" s="42" t="s">
        <v>30</v>
      </c>
      <c r="AD7" s="43" t="s">
        <v>38</v>
      </c>
      <c r="AE7" s="38" t="s">
        <v>30</v>
      </c>
      <c r="AF7" s="38" t="s">
        <v>30</v>
      </c>
      <c r="AG7" s="46"/>
      <c r="AH7" s="33">
        <f t="shared" ref="AH7" si="2">COUNTIF(C7:AG7, "P")</f>
        <v>19</v>
      </c>
      <c r="AI7" s="33">
        <f t="shared" ref="AI7:AI19" si="3">COUNTIF(C7:AG7, "A")</f>
        <v>7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6"/>
      <c r="F8" s="42" t="s">
        <v>30</v>
      </c>
      <c r="G8" s="42" t="s">
        <v>30</v>
      </c>
      <c r="H8" s="42" t="s">
        <v>30</v>
      </c>
      <c r="I8" s="38" t="s">
        <v>30</v>
      </c>
      <c r="J8" s="40" t="s">
        <v>38</v>
      </c>
      <c r="K8" s="38" t="s">
        <v>30</v>
      </c>
      <c r="L8" s="47"/>
      <c r="M8" s="38" t="s">
        <v>30</v>
      </c>
      <c r="N8" s="38" t="s">
        <v>30</v>
      </c>
      <c r="O8" s="38" t="s">
        <v>30</v>
      </c>
      <c r="P8" s="38" t="s">
        <v>30</v>
      </c>
      <c r="Q8" s="38" t="s">
        <v>30</v>
      </c>
      <c r="R8" s="38" t="s">
        <v>30</v>
      </c>
      <c r="S8" s="46"/>
      <c r="T8" s="40" t="s">
        <v>38</v>
      </c>
      <c r="U8" s="38" t="s">
        <v>30</v>
      </c>
      <c r="V8" s="38" t="s">
        <v>30</v>
      </c>
      <c r="W8" s="38" t="s">
        <v>30</v>
      </c>
      <c r="X8" s="38" t="s">
        <v>30</v>
      </c>
      <c r="Y8" s="38" t="s">
        <v>30</v>
      </c>
      <c r="Z8" s="47"/>
      <c r="AA8" s="42" t="s">
        <v>30</v>
      </c>
      <c r="AB8" s="42" t="s">
        <v>30</v>
      </c>
      <c r="AC8" s="42" t="s">
        <v>30</v>
      </c>
      <c r="AD8" s="42" t="s">
        <v>30</v>
      </c>
      <c r="AE8" s="38" t="s">
        <v>30</v>
      </c>
      <c r="AF8" s="38" t="s">
        <v>30</v>
      </c>
      <c r="AG8" s="46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40" t="s">
        <v>38</v>
      </c>
      <c r="D9" s="38" t="s">
        <v>30</v>
      </c>
      <c r="E9" s="47"/>
      <c r="F9" s="42" t="s">
        <v>30</v>
      </c>
      <c r="G9" s="42" t="s">
        <v>30</v>
      </c>
      <c r="H9" s="42" t="s">
        <v>30</v>
      </c>
      <c r="I9" s="38" t="s">
        <v>30</v>
      </c>
      <c r="J9" s="38" t="s">
        <v>30</v>
      </c>
      <c r="K9" s="38" t="s">
        <v>30</v>
      </c>
      <c r="L9" s="47"/>
      <c r="M9" s="40" t="s">
        <v>38</v>
      </c>
      <c r="N9" s="40" t="s">
        <v>38</v>
      </c>
      <c r="O9" s="38" t="s">
        <v>30</v>
      </c>
      <c r="P9" s="38" t="s">
        <v>30</v>
      </c>
      <c r="Q9" s="38" t="s">
        <v>30</v>
      </c>
      <c r="R9" s="40" t="s">
        <v>38</v>
      </c>
      <c r="S9" s="46"/>
      <c r="T9" s="38" t="s">
        <v>30</v>
      </c>
      <c r="U9" s="38" t="s">
        <v>30</v>
      </c>
      <c r="V9" s="38" t="s">
        <v>30</v>
      </c>
      <c r="W9" s="38" t="s">
        <v>30</v>
      </c>
      <c r="X9" s="38" t="s">
        <v>30</v>
      </c>
      <c r="Y9" s="38" t="s">
        <v>30</v>
      </c>
      <c r="Z9" s="47"/>
      <c r="AA9" s="43" t="s">
        <v>38</v>
      </c>
      <c r="AB9" s="42" t="s">
        <v>30</v>
      </c>
      <c r="AC9" s="42" t="s">
        <v>30</v>
      </c>
      <c r="AD9" s="42" t="s">
        <v>30</v>
      </c>
      <c r="AE9" s="38" t="s">
        <v>30</v>
      </c>
      <c r="AF9" s="38" t="s">
        <v>30</v>
      </c>
      <c r="AG9" s="46"/>
      <c r="AH9" s="33">
        <f t="shared" ref="AH9" si="5">COUNTIF(C9:AG9, "P")</f>
        <v>21</v>
      </c>
      <c r="AI9" s="33">
        <f t="shared" si="3"/>
        <v>5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47"/>
      <c r="F10" s="42" t="s">
        <v>30</v>
      </c>
      <c r="G10" s="42" t="s">
        <v>30</v>
      </c>
      <c r="H10" s="42" t="s">
        <v>30</v>
      </c>
      <c r="I10" s="38" t="s">
        <v>30</v>
      </c>
      <c r="J10" s="38" t="s">
        <v>30</v>
      </c>
      <c r="K10" s="38" t="s">
        <v>30</v>
      </c>
      <c r="L10" s="46"/>
      <c r="M10" s="38" t="s">
        <v>30</v>
      </c>
      <c r="N10" s="38" t="s">
        <v>30</v>
      </c>
      <c r="O10" s="38" t="s">
        <v>30</v>
      </c>
      <c r="P10" s="38" t="s">
        <v>30</v>
      </c>
      <c r="Q10" s="40" t="s">
        <v>38</v>
      </c>
      <c r="R10" s="38" t="s">
        <v>30</v>
      </c>
      <c r="S10" s="46"/>
      <c r="T10" s="38" t="s">
        <v>30</v>
      </c>
      <c r="U10" s="38" t="s">
        <v>30</v>
      </c>
      <c r="V10" s="38" t="s">
        <v>30</v>
      </c>
      <c r="W10" s="40" t="s">
        <v>38</v>
      </c>
      <c r="X10" s="38" t="s">
        <v>30</v>
      </c>
      <c r="Y10" s="38" t="s">
        <v>30</v>
      </c>
      <c r="Z10" s="47"/>
      <c r="AA10" s="43" t="s">
        <v>38</v>
      </c>
      <c r="AB10" s="42" t="s">
        <v>30</v>
      </c>
      <c r="AC10" s="42" t="s">
        <v>30</v>
      </c>
      <c r="AD10" s="42" t="s">
        <v>30</v>
      </c>
      <c r="AE10" s="38" t="s">
        <v>30</v>
      </c>
      <c r="AF10" s="38" t="s">
        <v>30</v>
      </c>
      <c r="AG10" s="46"/>
      <c r="AH10" s="33">
        <f t="shared" ref="AH10" si="6">COUNTIF(C10:AG10,"P")</f>
        <v>23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6"/>
      <c r="F11" s="42" t="s">
        <v>30</v>
      </c>
      <c r="G11" s="42" t="s">
        <v>30</v>
      </c>
      <c r="H11" s="42" t="s">
        <v>30</v>
      </c>
      <c r="I11" s="40" t="s">
        <v>38</v>
      </c>
      <c r="J11" s="38" t="s">
        <v>30</v>
      </c>
      <c r="K11" s="38" t="s">
        <v>30</v>
      </c>
      <c r="L11" s="46"/>
      <c r="M11" s="38" t="s">
        <v>30</v>
      </c>
      <c r="N11" s="38" t="s">
        <v>30</v>
      </c>
      <c r="O11" s="38" t="s">
        <v>30</v>
      </c>
      <c r="P11" s="38" t="s">
        <v>30</v>
      </c>
      <c r="Q11" s="40" t="s">
        <v>38</v>
      </c>
      <c r="R11" s="38" t="s">
        <v>30</v>
      </c>
      <c r="S11" s="46"/>
      <c r="T11" s="38" t="s">
        <v>30</v>
      </c>
      <c r="U11" s="38" t="s">
        <v>30</v>
      </c>
      <c r="V11" s="38" t="s">
        <v>30</v>
      </c>
      <c r="W11" s="38" t="s">
        <v>30</v>
      </c>
      <c r="X11" s="38" t="s">
        <v>30</v>
      </c>
      <c r="Y11" s="38" t="s">
        <v>30</v>
      </c>
      <c r="Z11" s="46"/>
      <c r="AA11" s="42" t="s">
        <v>30</v>
      </c>
      <c r="AB11" s="42" t="s">
        <v>30</v>
      </c>
      <c r="AC11" s="42" t="s">
        <v>30</v>
      </c>
      <c r="AD11" s="42" t="s">
        <v>30</v>
      </c>
      <c r="AE11" s="38" t="s">
        <v>30</v>
      </c>
      <c r="AF11" s="38" t="s">
        <v>30</v>
      </c>
      <c r="AG11" s="46"/>
      <c r="AH11" s="33">
        <f t="shared" ref="AH11" si="7">COUNTIF(C11:AG11, "P")</f>
        <v>23</v>
      </c>
      <c r="AI11" s="33">
        <f t="shared" si="3"/>
        <v>3</v>
      </c>
    </row>
    <row r="12" spans="1:35" ht="17.399999999999999" x14ac:dyDescent="0.45">
      <c r="A12" s="36">
        <v>8</v>
      </c>
      <c r="B12" s="22" t="s">
        <v>10</v>
      </c>
      <c r="C12" s="38" t="s">
        <v>30</v>
      </c>
      <c r="D12" s="38" t="s">
        <v>30</v>
      </c>
      <c r="E12" s="47"/>
      <c r="F12" s="42" t="s">
        <v>30</v>
      </c>
      <c r="G12" s="43" t="s">
        <v>38</v>
      </c>
      <c r="H12" s="42" t="s">
        <v>30</v>
      </c>
      <c r="I12" s="38" t="s">
        <v>30</v>
      </c>
      <c r="J12" s="38" t="s">
        <v>30</v>
      </c>
      <c r="K12" s="38" t="s">
        <v>30</v>
      </c>
      <c r="L12" s="47"/>
      <c r="M12" s="38" t="s">
        <v>30</v>
      </c>
      <c r="N12" s="38" t="s">
        <v>30</v>
      </c>
      <c r="O12" s="38" t="s">
        <v>30</v>
      </c>
      <c r="P12" s="38" t="s">
        <v>30</v>
      </c>
      <c r="Q12" s="38" t="s">
        <v>30</v>
      </c>
      <c r="R12" s="40" t="s">
        <v>38</v>
      </c>
      <c r="S12" s="46"/>
      <c r="T12" s="38" t="s">
        <v>30</v>
      </c>
      <c r="U12" s="38" t="s">
        <v>30</v>
      </c>
      <c r="V12" s="40" t="s">
        <v>38</v>
      </c>
      <c r="W12" s="40" t="s">
        <v>38</v>
      </c>
      <c r="X12" s="38" t="s">
        <v>30</v>
      </c>
      <c r="Y12" s="38" t="s">
        <v>30</v>
      </c>
      <c r="Z12" s="46"/>
      <c r="AA12" s="42" t="s">
        <v>30</v>
      </c>
      <c r="AB12" s="42" t="s">
        <v>30</v>
      </c>
      <c r="AC12" s="43" t="s">
        <v>38</v>
      </c>
      <c r="AD12" s="42" t="s">
        <v>30</v>
      </c>
      <c r="AE12" s="38" t="s">
        <v>30</v>
      </c>
      <c r="AF12" s="40" t="s">
        <v>38</v>
      </c>
      <c r="AG12" s="46"/>
      <c r="AH12" s="33">
        <f t="shared" ref="AH12" si="8">COUNTIF(C12:AG12,"P")</f>
        <v>20</v>
      </c>
      <c r="AI12" s="33">
        <f t="shared" si="3"/>
        <v>6</v>
      </c>
    </row>
    <row r="13" spans="1:35" ht="17.399999999999999" x14ac:dyDescent="0.45">
      <c r="A13" s="36">
        <v>9</v>
      </c>
      <c r="B13" s="22" t="s">
        <v>11</v>
      </c>
      <c r="C13" s="40" t="s">
        <v>38</v>
      </c>
      <c r="D13" s="38" t="s">
        <v>30</v>
      </c>
      <c r="E13" s="47"/>
      <c r="F13" s="42" t="s">
        <v>30</v>
      </c>
      <c r="G13" s="42" t="s">
        <v>30</v>
      </c>
      <c r="H13" s="42" t="s">
        <v>30</v>
      </c>
      <c r="I13" s="38" t="s">
        <v>30</v>
      </c>
      <c r="J13" s="38" t="s">
        <v>30</v>
      </c>
      <c r="K13" s="38" t="s">
        <v>30</v>
      </c>
      <c r="L13" s="46"/>
      <c r="M13" s="40" t="s">
        <v>38</v>
      </c>
      <c r="N13" s="38" t="s">
        <v>30</v>
      </c>
      <c r="O13" s="38" t="s">
        <v>30</v>
      </c>
      <c r="P13" s="38" t="s">
        <v>30</v>
      </c>
      <c r="Q13" s="40" t="s">
        <v>38</v>
      </c>
      <c r="R13" s="38" t="s">
        <v>30</v>
      </c>
      <c r="S13" s="46"/>
      <c r="T13" s="38" t="s">
        <v>30</v>
      </c>
      <c r="U13" s="40" t="s">
        <v>38</v>
      </c>
      <c r="V13" s="38" t="s">
        <v>30</v>
      </c>
      <c r="W13" s="38" t="s">
        <v>30</v>
      </c>
      <c r="X13" s="38" t="s">
        <v>30</v>
      </c>
      <c r="Y13" s="38" t="s">
        <v>30</v>
      </c>
      <c r="Z13" s="47"/>
      <c r="AA13" s="42" t="s">
        <v>30</v>
      </c>
      <c r="AB13" s="42" t="s">
        <v>30</v>
      </c>
      <c r="AC13" s="42" t="s">
        <v>30</v>
      </c>
      <c r="AD13" s="42" t="s">
        <v>30</v>
      </c>
      <c r="AE13" s="40" t="s">
        <v>38</v>
      </c>
      <c r="AF13" s="38" t="s">
        <v>30</v>
      </c>
      <c r="AG13" s="46"/>
      <c r="AH13" s="33">
        <f t="shared" ref="AH13" si="9">COUNTIF(C13:AG13, "P")</f>
        <v>21</v>
      </c>
      <c r="AI13" s="33">
        <f t="shared" si="3"/>
        <v>5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47"/>
      <c r="F14" s="43" t="s">
        <v>38</v>
      </c>
      <c r="G14" s="42" t="s">
        <v>30</v>
      </c>
      <c r="H14" s="42" t="s">
        <v>30</v>
      </c>
      <c r="I14" s="38" t="s">
        <v>30</v>
      </c>
      <c r="J14" s="38" t="s">
        <v>30</v>
      </c>
      <c r="K14" s="38" t="s">
        <v>30</v>
      </c>
      <c r="L14" s="47"/>
      <c r="M14" s="38" t="s">
        <v>30</v>
      </c>
      <c r="N14" s="38" t="s">
        <v>30</v>
      </c>
      <c r="O14" s="38" t="s">
        <v>30</v>
      </c>
      <c r="P14" s="38" t="s">
        <v>30</v>
      </c>
      <c r="Q14" s="38" t="s">
        <v>30</v>
      </c>
      <c r="R14" s="38" t="s">
        <v>30</v>
      </c>
      <c r="S14" s="46"/>
      <c r="T14" s="38" t="s">
        <v>30</v>
      </c>
      <c r="U14" s="38" t="s">
        <v>30</v>
      </c>
      <c r="V14" s="40" t="s">
        <v>38</v>
      </c>
      <c r="W14" s="40" t="s">
        <v>38</v>
      </c>
      <c r="X14" s="38" t="s">
        <v>30</v>
      </c>
      <c r="Y14" s="40" t="s">
        <v>38</v>
      </c>
      <c r="Z14" s="47"/>
      <c r="AA14" s="42" t="s">
        <v>30</v>
      </c>
      <c r="AB14" s="43" t="s">
        <v>38</v>
      </c>
      <c r="AC14" s="42" t="s">
        <v>30</v>
      </c>
      <c r="AD14" s="42" t="s">
        <v>30</v>
      </c>
      <c r="AE14" s="38" t="s">
        <v>30</v>
      </c>
      <c r="AF14" s="40" t="s">
        <v>38</v>
      </c>
      <c r="AG14" s="46"/>
      <c r="AH14" s="33">
        <f t="shared" ref="AH14" si="10">COUNTIF(C14:AG14,"P")</f>
        <v>20</v>
      </c>
      <c r="AI14" s="33">
        <f t="shared" si="3"/>
        <v>6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46"/>
      <c r="F15" s="42" t="s">
        <v>30</v>
      </c>
      <c r="G15" s="43" t="s">
        <v>38</v>
      </c>
      <c r="H15" s="42" t="s">
        <v>30</v>
      </c>
      <c r="I15" s="38" t="s">
        <v>30</v>
      </c>
      <c r="J15" s="38" t="s">
        <v>30</v>
      </c>
      <c r="K15" s="38" t="s">
        <v>30</v>
      </c>
      <c r="L15" s="46"/>
      <c r="M15" s="38" t="s">
        <v>30</v>
      </c>
      <c r="N15" s="38" t="s">
        <v>30</v>
      </c>
      <c r="O15" s="38" t="s">
        <v>30</v>
      </c>
      <c r="P15" s="38" t="s">
        <v>30</v>
      </c>
      <c r="Q15" s="40" t="s">
        <v>38</v>
      </c>
      <c r="R15" s="40" t="s">
        <v>38</v>
      </c>
      <c r="S15" s="46"/>
      <c r="T15" s="38" t="s">
        <v>30</v>
      </c>
      <c r="U15" s="38" t="s">
        <v>30</v>
      </c>
      <c r="V15" s="38" t="s">
        <v>30</v>
      </c>
      <c r="W15" s="38" t="s">
        <v>30</v>
      </c>
      <c r="X15" s="38" t="s">
        <v>30</v>
      </c>
      <c r="Y15" s="38" t="s">
        <v>30</v>
      </c>
      <c r="Z15" s="47"/>
      <c r="AA15" s="42" t="s">
        <v>30</v>
      </c>
      <c r="AB15" s="42" t="s">
        <v>30</v>
      </c>
      <c r="AC15" s="43" t="s">
        <v>38</v>
      </c>
      <c r="AD15" s="42" t="s">
        <v>30</v>
      </c>
      <c r="AE15" s="38" t="s">
        <v>30</v>
      </c>
      <c r="AF15" s="38" t="s">
        <v>30</v>
      </c>
      <c r="AG15" s="46"/>
      <c r="AH15" s="33">
        <f t="shared" ref="AH15" si="11">COUNTIF(C15:AG15, "P")</f>
        <v>22</v>
      </c>
      <c r="AI15" s="33">
        <f t="shared" si="3"/>
        <v>4</v>
      </c>
    </row>
    <row r="16" spans="1:35" ht="17.399999999999999" x14ac:dyDescent="0.45">
      <c r="A16" s="36">
        <v>12</v>
      </c>
      <c r="B16" s="22" t="s">
        <v>14</v>
      </c>
      <c r="C16" s="40" t="s">
        <v>38</v>
      </c>
      <c r="D16" s="38" t="s">
        <v>30</v>
      </c>
      <c r="E16" s="47"/>
      <c r="F16" s="42" t="s">
        <v>30</v>
      </c>
      <c r="G16" s="42" t="s">
        <v>30</v>
      </c>
      <c r="H16" s="42" t="s">
        <v>30</v>
      </c>
      <c r="I16" s="38" t="s">
        <v>30</v>
      </c>
      <c r="J16" s="38" t="s">
        <v>30</v>
      </c>
      <c r="K16" s="40" t="s">
        <v>38</v>
      </c>
      <c r="L16" s="47"/>
      <c r="M16" s="40" t="s">
        <v>38</v>
      </c>
      <c r="N16" s="38" t="s">
        <v>30</v>
      </c>
      <c r="O16" s="38" t="s">
        <v>30</v>
      </c>
      <c r="P16" s="40" t="s">
        <v>38</v>
      </c>
      <c r="Q16" s="38" t="s">
        <v>30</v>
      </c>
      <c r="R16" s="38" t="s">
        <v>30</v>
      </c>
      <c r="S16" s="46"/>
      <c r="T16" s="38" t="s">
        <v>30</v>
      </c>
      <c r="U16" s="38" t="s">
        <v>30</v>
      </c>
      <c r="V16" s="38" t="s">
        <v>30</v>
      </c>
      <c r="W16" s="40" t="s">
        <v>38</v>
      </c>
      <c r="X16" s="38" t="s">
        <v>30</v>
      </c>
      <c r="Y16" s="40" t="s">
        <v>38</v>
      </c>
      <c r="Z16" s="47"/>
      <c r="AA16" s="42" t="s">
        <v>30</v>
      </c>
      <c r="AB16" s="42" t="s">
        <v>30</v>
      </c>
      <c r="AC16" s="42" t="s">
        <v>30</v>
      </c>
      <c r="AD16" s="42" t="s">
        <v>30</v>
      </c>
      <c r="AE16" s="38" t="s">
        <v>30</v>
      </c>
      <c r="AF16" s="38" t="s">
        <v>30</v>
      </c>
      <c r="AG16" s="46"/>
      <c r="AH16" s="33">
        <f t="shared" ref="AH16" si="12">COUNTIF(C16:AG16,"P")</f>
        <v>20</v>
      </c>
      <c r="AI16" s="33">
        <f t="shared" si="3"/>
        <v>6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46"/>
      <c r="F17" s="42" t="s">
        <v>30</v>
      </c>
      <c r="G17" s="43" t="s">
        <v>38</v>
      </c>
      <c r="H17" s="42" t="s">
        <v>30</v>
      </c>
      <c r="I17" s="38" t="s">
        <v>30</v>
      </c>
      <c r="J17" s="40" t="s">
        <v>38</v>
      </c>
      <c r="K17" s="38" t="s">
        <v>30</v>
      </c>
      <c r="L17" s="47"/>
      <c r="M17" s="38" t="s">
        <v>30</v>
      </c>
      <c r="N17" s="38" t="s">
        <v>30</v>
      </c>
      <c r="O17" s="38" t="s">
        <v>30</v>
      </c>
      <c r="P17" s="38" t="s">
        <v>30</v>
      </c>
      <c r="Q17" s="38" t="s">
        <v>30</v>
      </c>
      <c r="R17" s="40" t="s">
        <v>38</v>
      </c>
      <c r="S17" s="46"/>
      <c r="T17" s="38" t="s">
        <v>30</v>
      </c>
      <c r="U17" s="38" t="s">
        <v>30</v>
      </c>
      <c r="V17" s="38" t="s">
        <v>30</v>
      </c>
      <c r="W17" s="38" t="s">
        <v>30</v>
      </c>
      <c r="X17" s="38" t="s">
        <v>30</v>
      </c>
      <c r="Y17" s="38" t="s">
        <v>30</v>
      </c>
      <c r="Z17" s="47"/>
      <c r="AA17" s="42" t="s">
        <v>30</v>
      </c>
      <c r="AB17" s="42" t="s">
        <v>30</v>
      </c>
      <c r="AC17" s="43" t="s">
        <v>38</v>
      </c>
      <c r="AD17" s="42" t="s">
        <v>30</v>
      </c>
      <c r="AE17" s="38" t="s">
        <v>30</v>
      </c>
      <c r="AF17" s="38" t="s">
        <v>30</v>
      </c>
      <c r="AG17" s="46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47"/>
      <c r="F18" s="43" t="s">
        <v>38</v>
      </c>
      <c r="G18" s="42" t="s">
        <v>30</v>
      </c>
      <c r="H18" s="42" t="s">
        <v>30</v>
      </c>
      <c r="I18" s="38" t="s">
        <v>30</v>
      </c>
      <c r="J18" s="38" t="s">
        <v>30</v>
      </c>
      <c r="K18" s="38" t="s">
        <v>30</v>
      </c>
      <c r="L18" s="47"/>
      <c r="M18" s="38" t="s">
        <v>30</v>
      </c>
      <c r="N18" s="38" t="s">
        <v>30</v>
      </c>
      <c r="O18" s="38" t="s">
        <v>30</v>
      </c>
      <c r="P18" s="38" t="s">
        <v>30</v>
      </c>
      <c r="Q18" s="38" t="s">
        <v>30</v>
      </c>
      <c r="R18" s="38" t="s">
        <v>30</v>
      </c>
      <c r="S18" s="46"/>
      <c r="T18" s="38" t="s">
        <v>30</v>
      </c>
      <c r="U18" s="38" t="s">
        <v>30</v>
      </c>
      <c r="V18" s="40" t="s">
        <v>38</v>
      </c>
      <c r="W18" s="38" t="s">
        <v>30</v>
      </c>
      <c r="X18" s="38" t="s">
        <v>30</v>
      </c>
      <c r="Y18" s="38" t="s">
        <v>30</v>
      </c>
      <c r="Z18" s="47"/>
      <c r="AA18" s="42" t="s">
        <v>30</v>
      </c>
      <c r="AB18" s="43" t="s">
        <v>38</v>
      </c>
      <c r="AC18" s="42" t="s">
        <v>30</v>
      </c>
      <c r="AD18" s="42" t="s">
        <v>30</v>
      </c>
      <c r="AE18" s="38" t="s">
        <v>30</v>
      </c>
      <c r="AF18" s="40" t="s">
        <v>38</v>
      </c>
      <c r="AG18" s="46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46"/>
      <c r="F19" s="42" t="s">
        <v>30</v>
      </c>
      <c r="G19" s="42" t="s">
        <v>30</v>
      </c>
      <c r="H19" s="42" t="s">
        <v>30</v>
      </c>
      <c r="I19" s="38" t="s">
        <v>30</v>
      </c>
      <c r="J19" s="38" t="s">
        <v>30</v>
      </c>
      <c r="K19" s="38" t="s">
        <v>30</v>
      </c>
      <c r="L19" s="47"/>
      <c r="M19" s="38" t="s">
        <v>30</v>
      </c>
      <c r="N19" s="38" t="s">
        <v>30</v>
      </c>
      <c r="O19" s="38" t="s">
        <v>30</v>
      </c>
      <c r="P19" s="38" t="s">
        <v>30</v>
      </c>
      <c r="Q19" s="38" t="s">
        <v>30</v>
      </c>
      <c r="R19" s="38" t="s">
        <v>30</v>
      </c>
      <c r="S19" s="46"/>
      <c r="T19" s="38" t="s">
        <v>30</v>
      </c>
      <c r="U19" s="38" t="s">
        <v>30</v>
      </c>
      <c r="V19" s="38" t="s">
        <v>30</v>
      </c>
      <c r="W19" s="38" t="s">
        <v>30</v>
      </c>
      <c r="X19" s="38" t="s">
        <v>30</v>
      </c>
      <c r="Y19" s="38" t="s">
        <v>30</v>
      </c>
      <c r="Z19" s="47"/>
      <c r="AA19" s="42" t="s">
        <v>30</v>
      </c>
      <c r="AB19" s="42" t="s">
        <v>30</v>
      </c>
      <c r="AC19" s="42" t="s">
        <v>30</v>
      </c>
      <c r="AD19" s="42" t="s">
        <v>30</v>
      </c>
      <c r="AE19" s="38" t="s">
        <v>30</v>
      </c>
      <c r="AF19" s="38" t="s">
        <v>30</v>
      </c>
      <c r="AG19" s="46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19 AA5:AD19">
    <cfRule type="expression" dxfId="60" priority="167">
      <formula>#REF!="SUN"</formula>
    </cfRule>
    <cfRule type="expression" dxfId="59" priority="168">
      <formula>#REF!="A"</formula>
    </cfRule>
    <cfRule type="expression" dxfId="58" priority="169">
      <formula>IF(F4,"SUN")</formula>
    </cfRule>
  </conditionalFormatting>
  <conditionalFormatting sqref="AG5:AG19">
    <cfRule type="expression" dxfId="57" priority="62">
      <formula>#REF!="SUN"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0CF-A493-418A-ABAD-E66867C96DF3}">
  <sheetPr codeName="Sheet6"/>
  <dimension ref="A1:AI19"/>
  <sheetViews>
    <sheetView zoomScale="79" workbookViewId="0">
      <pane xSplit="1" topLeftCell="B1" activePane="topRight" state="frozen"/>
      <selection activeCell="A2" sqref="A2"/>
      <selection pane="topRight" activeCell="C5" sqref="C5:AG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32</v>
      </c>
      <c r="D4" s="30" t="s">
        <v>33</v>
      </c>
      <c r="E4" s="30" t="s">
        <v>34</v>
      </c>
      <c r="F4" s="30" t="s">
        <v>35</v>
      </c>
      <c r="G4" s="30" t="s">
        <v>36</v>
      </c>
      <c r="H4" s="30" t="s">
        <v>37</v>
      </c>
      <c r="I4" s="30" t="s">
        <v>31</v>
      </c>
      <c r="J4" s="30" t="s">
        <v>32</v>
      </c>
      <c r="K4" s="30" t="s">
        <v>33</v>
      </c>
      <c r="L4" s="30" t="s">
        <v>34</v>
      </c>
      <c r="M4" s="30" t="s">
        <v>35</v>
      </c>
      <c r="N4" s="30" t="s">
        <v>36</v>
      </c>
      <c r="O4" s="30" t="s">
        <v>37</v>
      </c>
      <c r="P4" s="30" t="s">
        <v>31</v>
      </c>
      <c r="Q4" s="30" t="s">
        <v>32</v>
      </c>
      <c r="R4" s="30" t="s">
        <v>33</v>
      </c>
      <c r="S4" s="30" t="s">
        <v>34</v>
      </c>
      <c r="T4" s="30" t="s">
        <v>35</v>
      </c>
      <c r="U4" s="30" t="s">
        <v>36</v>
      </c>
      <c r="V4" s="30" t="s">
        <v>37</v>
      </c>
      <c r="W4" s="30" t="s">
        <v>31</v>
      </c>
      <c r="X4" s="30" t="s">
        <v>32</v>
      </c>
      <c r="Y4" s="30" t="s">
        <v>33</v>
      </c>
      <c r="Z4" s="30" t="s">
        <v>34</v>
      </c>
      <c r="AA4" s="30" t="s">
        <v>35</v>
      </c>
      <c r="AB4" s="30" t="s">
        <v>36</v>
      </c>
      <c r="AC4" s="30" t="s">
        <v>37</v>
      </c>
      <c r="AD4" s="30" t="s">
        <v>31</v>
      </c>
      <c r="AE4" s="30" t="s">
        <v>32</v>
      </c>
      <c r="AF4" s="30" t="s">
        <v>33</v>
      </c>
      <c r="AG4" s="30" t="s">
        <v>34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46"/>
      <c r="J5" s="38" t="s">
        <v>30</v>
      </c>
      <c r="K5" s="38" t="s">
        <v>30</v>
      </c>
      <c r="L5" s="40" t="s">
        <v>38</v>
      </c>
      <c r="M5" s="38" t="s">
        <v>30</v>
      </c>
      <c r="N5" s="38" t="s">
        <v>30</v>
      </c>
      <c r="O5" s="38" t="s">
        <v>30</v>
      </c>
      <c r="P5" s="47"/>
      <c r="Q5" s="38" t="s">
        <v>30</v>
      </c>
      <c r="R5" s="38" t="s">
        <v>38</v>
      </c>
      <c r="S5" s="38" t="s">
        <v>30</v>
      </c>
      <c r="T5" s="38" t="s">
        <v>30</v>
      </c>
      <c r="U5" s="38" t="s">
        <v>30</v>
      </c>
      <c r="V5" s="40" t="s">
        <v>38</v>
      </c>
      <c r="W5" s="47"/>
      <c r="X5" s="40" t="s">
        <v>38</v>
      </c>
      <c r="Y5" s="38" t="s">
        <v>30</v>
      </c>
      <c r="Z5" s="40" t="s">
        <v>38</v>
      </c>
      <c r="AA5" s="38" t="s">
        <v>30</v>
      </c>
      <c r="AB5" s="38" t="s">
        <v>30</v>
      </c>
      <c r="AC5" s="38" t="s">
        <v>30</v>
      </c>
      <c r="AD5" s="46"/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22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2" t="s">
        <v>30</v>
      </c>
      <c r="D6" s="43" t="s">
        <v>38</v>
      </c>
      <c r="E6" s="42" t="s">
        <v>30</v>
      </c>
      <c r="F6" s="43" t="s">
        <v>38</v>
      </c>
      <c r="G6" s="42" t="s">
        <v>30</v>
      </c>
      <c r="H6" s="43" t="s">
        <v>38</v>
      </c>
      <c r="I6" s="51"/>
      <c r="J6" s="42" t="s">
        <v>30</v>
      </c>
      <c r="K6" s="43" t="s">
        <v>38</v>
      </c>
      <c r="L6" s="42" t="s">
        <v>30</v>
      </c>
      <c r="M6" s="42" t="s">
        <v>30</v>
      </c>
      <c r="N6" s="42" t="s">
        <v>30</v>
      </c>
      <c r="O6" s="43" t="s">
        <v>38</v>
      </c>
      <c r="P6" s="50"/>
      <c r="Q6" s="43" t="s">
        <v>38</v>
      </c>
      <c r="R6" s="42" t="s">
        <v>30</v>
      </c>
      <c r="S6" s="42" t="s">
        <v>30</v>
      </c>
      <c r="T6" s="42" t="s">
        <v>30</v>
      </c>
      <c r="U6" s="43" t="s">
        <v>38</v>
      </c>
      <c r="V6" s="42" t="s">
        <v>30</v>
      </c>
      <c r="W6" s="50"/>
      <c r="X6" s="43" t="s">
        <v>38</v>
      </c>
      <c r="Y6" s="42" t="s">
        <v>30</v>
      </c>
      <c r="Z6" s="42" t="s">
        <v>30</v>
      </c>
      <c r="AA6" s="43" t="s">
        <v>38</v>
      </c>
      <c r="AB6" s="42" t="s">
        <v>30</v>
      </c>
      <c r="AC6" s="43" t="s">
        <v>38</v>
      </c>
      <c r="AD6" s="51"/>
      <c r="AE6" s="42" t="s">
        <v>30</v>
      </c>
      <c r="AF6" s="42" t="s">
        <v>30</v>
      </c>
      <c r="AG6" s="38" t="s">
        <v>30</v>
      </c>
      <c r="AH6" s="33">
        <f t="shared" ref="AH6" si="1">COUNTIF(C6:AG6,"P")</f>
        <v>17</v>
      </c>
      <c r="AI6" s="33">
        <f>COUNTIF(C6:AG6, "A")</f>
        <v>10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42" t="s">
        <v>30</v>
      </c>
      <c r="E7" s="43" t="s">
        <v>38</v>
      </c>
      <c r="F7" s="42" t="s">
        <v>30</v>
      </c>
      <c r="G7" s="43" t="s">
        <v>38</v>
      </c>
      <c r="H7" s="42" t="s">
        <v>30</v>
      </c>
      <c r="I7" s="51"/>
      <c r="J7" s="42" t="s">
        <v>30</v>
      </c>
      <c r="K7" s="43" t="s">
        <v>38</v>
      </c>
      <c r="L7" s="42" t="s">
        <v>30</v>
      </c>
      <c r="M7" s="42" t="s">
        <v>30</v>
      </c>
      <c r="N7" s="43" t="s">
        <v>38</v>
      </c>
      <c r="O7" s="42" t="s">
        <v>30</v>
      </c>
      <c r="P7" s="50"/>
      <c r="Q7" s="42" t="s">
        <v>30</v>
      </c>
      <c r="R7" s="42" t="s">
        <v>30</v>
      </c>
      <c r="S7" s="42" t="s">
        <v>30</v>
      </c>
      <c r="T7" s="42" t="s">
        <v>30</v>
      </c>
      <c r="U7" s="43" t="s">
        <v>38</v>
      </c>
      <c r="V7" s="42" t="s">
        <v>30</v>
      </c>
      <c r="W7" s="50"/>
      <c r="X7" s="43" t="s">
        <v>38</v>
      </c>
      <c r="Y7" s="42" t="s">
        <v>30</v>
      </c>
      <c r="Z7" s="42" t="s">
        <v>30</v>
      </c>
      <c r="AA7" s="42" t="s">
        <v>30</v>
      </c>
      <c r="AB7" s="42" t="s">
        <v>30</v>
      </c>
      <c r="AC7" s="42" t="s">
        <v>30</v>
      </c>
      <c r="AD7" s="51"/>
      <c r="AE7" s="42" t="s">
        <v>30</v>
      </c>
      <c r="AF7" s="42" t="s">
        <v>30</v>
      </c>
      <c r="AG7" s="38" t="s">
        <v>30</v>
      </c>
      <c r="AH7" s="33">
        <f t="shared" ref="AH7" si="2">COUNTIF(C7:AG7, "P")</f>
        <v>21</v>
      </c>
      <c r="AI7" s="33">
        <f t="shared" ref="AI7:AI19" si="3">COUNTIF(C7:AG7, "A")</f>
        <v>6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2" t="s">
        <v>30</v>
      </c>
      <c r="E8" s="42" t="s">
        <v>30</v>
      </c>
      <c r="F8" s="42" t="s">
        <v>30</v>
      </c>
      <c r="G8" s="42" t="s">
        <v>30</v>
      </c>
      <c r="H8" s="42" t="s">
        <v>30</v>
      </c>
      <c r="I8" s="51"/>
      <c r="J8" s="42" t="s">
        <v>30</v>
      </c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51"/>
      <c r="Q8" s="42" t="s">
        <v>30</v>
      </c>
      <c r="R8" s="42" t="s">
        <v>30</v>
      </c>
      <c r="S8" s="42" t="s">
        <v>30</v>
      </c>
      <c r="T8" s="42" t="s">
        <v>30</v>
      </c>
      <c r="U8" s="42" t="s">
        <v>30</v>
      </c>
      <c r="V8" s="43" t="s">
        <v>38</v>
      </c>
      <c r="W8" s="50"/>
      <c r="X8" s="42" t="s">
        <v>30</v>
      </c>
      <c r="Y8" s="42" t="s">
        <v>30</v>
      </c>
      <c r="Z8" s="43" t="s">
        <v>38</v>
      </c>
      <c r="AA8" s="42" t="s">
        <v>30</v>
      </c>
      <c r="AB8" s="42" t="s">
        <v>30</v>
      </c>
      <c r="AC8" s="42" t="s">
        <v>30</v>
      </c>
      <c r="AD8" s="51"/>
      <c r="AE8" s="42" t="s">
        <v>30</v>
      </c>
      <c r="AF8" s="42" t="s">
        <v>30</v>
      </c>
      <c r="AG8" s="38" t="s">
        <v>30</v>
      </c>
      <c r="AH8" s="33">
        <f t="shared" ref="AH8" si="4">COUNTIF(C8:AG8,"P")</f>
        <v>25</v>
      </c>
      <c r="AI8" s="33">
        <f t="shared" si="3"/>
        <v>2</v>
      </c>
    </row>
    <row r="9" spans="1:35" ht="17.399999999999999" x14ac:dyDescent="0.45">
      <c r="A9" s="36">
        <v>5</v>
      </c>
      <c r="B9" s="22" t="s">
        <v>7</v>
      </c>
      <c r="C9" s="42" t="s">
        <v>30</v>
      </c>
      <c r="D9" s="42" t="s">
        <v>30</v>
      </c>
      <c r="E9" s="42" t="s">
        <v>30</v>
      </c>
      <c r="F9" s="42" t="s">
        <v>30</v>
      </c>
      <c r="G9" s="42" t="s">
        <v>30</v>
      </c>
      <c r="H9" s="42" t="s">
        <v>30</v>
      </c>
      <c r="I9" s="51"/>
      <c r="J9" s="42" t="s">
        <v>30</v>
      </c>
      <c r="K9" s="42" t="s">
        <v>30</v>
      </c>
      <c r="L9" s="42" t="s">
        <v>30</v>
      </c>
      <c r="M9" s="42" t="s">
        <v>30</v>
      </c>
      <c r="N9" s="43" t="s">
        <v>38</v>
      </c>
      <c r="O9" s="42" t="s">
        <v>30</v>
      </c>
      <c r="P9" s="50"/>
      <c r="Q9" s="42" t="s">
        <v>30</v>
      </c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50"/>
      <c r="X9" s="43" t="s">
        <v>38</v>
      </c>
      <c r="Y9" s="42" t="s">
        <v>30</v>
      </c>
      <c r="Z9" s="42" t="s">
        <v>30</v>
      </c>
      <c r="AA9" s="43" t="s">
        <v>38</v>
      </c>
      <c r="AB9" s="42" t="s">
        <v>30</v>
      </c>
      <c r="AC9" s="42" t="s">
        <v>30</v>
      </c>
      <c r="AD9" s="51"/>
      <c r="AE9" s="42" t="s">
        <v>30</v>
      </c>
      <c r="AF9" s="42" t="s">
        <v>30</v>
      </c>
      <c r="AG9" s="38" t="s">
        <v>30</v>
      </c>
      <c r="AH9" s="33">
        <f t="shared" ref="AH9" si="5">COUNTIF(C9:AG9, "P")</f>
        <v>24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42" t="s">
        <v>30</v>
      </c>
      <c r="E10" s="42" t="s">
        <v>30</v>
      </c>
      <c r="F10" s="42" t="s">
        <v>30</v>
      </c>
      <c r="G10" s="42" t="s">
        <v>30</v>
      </c>
      <c r="H10" s="42" t="s">
        <v>30</v>
      </c>
      <c r="I10" s="51"/>
      <c r="J10" s="42" t="s">
        <v>30</v>
      </c>
      <c r="K10" s="42" t="s">
        <v>30</v>
      </c>
      <c r="L10" s="42" t="s">
        <v>30</v>
      </c>
      <c r="M10" s="42" t="s">
        <v>30</v>
      </c>
      <c r="N10" s="43" t="s">
        <v>38</v>
      </c>
      <c r="O10" s="42" t="s">
        <v>30</v>
      </c>
      <c r="P10" s="50"/>
      <c r="Q10" s="42" t="s">
        <v>30</v>
      </c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50"/>
      <c r="X10" s="42" t="s">
        <v>30</v>
      </c>
      <c r="Y10" s="43" t="s">
        <v>38</v>
      </c>
      <c r="Z10" s="42" t="s">
        <v>30</v>
      </c>
      <c r="AA10" s="42" t="s">
        <v>30</v>
      </c>
      <c r="AB10" s="42" t="s">
        <v>30</v>
      </c>
      <c r="AC10" s="43" t="s">
        <v>38</v>
      </c>
      <c r="AD10" s="51"/>
      <c r="AE10" s="42" t="s">
        <v>30</v>
      </c>
      <c r="AF10" s="42" t="s">
        <v>30</v>
      </c>
      <c r="AG10" s="38" t="s">
        <v>30</v>
      </c>
      <c r="AH10" s="33">
        <f t="shared" ref="AH10" si="6">COUNTIF(C10:AG10,"P")</f>
        <v>24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42" t="s">
        <v>30</v>
      </c>
      <c r="E11" s="42" t="s">
        <v>30</v>
      </c>
      <c r="F11" s="42" t="s">
        <v>30</v>
      </c>
      <c r="G11" s="42" t="s">
        <v>30</v>
      </c>
      <c r="H11" s="43" t="s">
        <v>38</v>
      </c>
      <c r="I11" s="51"/>
      <c r="J11" s="42" t="s">
        <v>30</v>
      </c>
      <c r="K11" s="42" t="s">
        <v>30</v>
      </c>
      <c r="L11" s="42" t="s">
        <v>30</v>
      </c>
      <c r="M11" s="42" t="s">
        <v>30</v>
      </c>
      <c r="N11" s="42" t="s">
        <v>30</v>
      </c>
      <c r="O11" s="43" t="s">
        <v>38</v>
      </c>
      <c r="P11" s="50"/>
      <c r="Q11" s="42" t="s">
        <v>30</v>
      </c>
      <c r="R11" s="42" t="s">
        <v>30</v>
      </c>
      <c r="S11" s="43" t="s">
        <v>38</v>
      </c>
      <c r="T11" s="42" t="s">
        <v>30</v>
      </c>
      <c r="U11" s="42" t="s">
        <v>30</v>
      </c>
      <c r="V11" s="42" t="s">
        <v>30</v>
      </c>
      <c r="W11" s="50"/>
      <c r="X11" s="42" t="s">
        <v>30</v>
      </c>
      <c r="Y11" s="42" t="s">
        <v>30</v>
      </c>
      <c r="Z11" s="43" t="s">
        <v>38</v>
      </c>
      <c r="AA11" s="42" t="s">
        <v>30</v>
      </c>
      <c r="AB11" s="42" t="s">
        <v>30</v>
      </c>
      <c r="AC11" s="42" t="s">
        <v>30</v>
      </c>
      <c r="AD11" s="51"/>
      <c r="AE11" s="42" t="s">
        <v>30</v>
      </c>
      <c r="AF11" s="42" t="s">
        <v>30</v>
      </c>
      <c r="AG11" s="38" t="s">
        <v>30</v>
      </c>
      <c r="AH11" s="33">
        <f t="shared" ref="AH11" si="7">COUNTIF(C11:AG11, "P")</f>
        <v>23</v>
      </c>
      <c r="AI11" s="33">
        <f t="shared" si="3"/>
        <v>4</v>
      </c>
    </row>
    <row r="12" spans="1:35" ht="18" thickBot="1" x14ac:dyDescent="0.5">
      <c r="A12" s="36">
        <v>8</v>
      </c>
      <c r="B12" s="22" t="s">
        <v>10</v>
      </c>
      <c r="C12" s="42" t="s">
        <v>30</v>
      </c>
      <c r="D12" s="43" t="s">
        <v>38</v>
      </c>
      <c r="E12" s="42" t="s">
        <v>30</v>
      </c>
      <c r="F12" s="43" t="s">
        <v>38</v>
      </c>
      <c r="G12" s="42" t="s">
        <v>30</v>
      </c>
      <c r="H12" s="42" t="s">
        <v>30</v>
      </c>
      <c r="I12" s="51"/>
      <c r="J12" s="42" t="s">
        <v>30</v>
      </c>
      <c r="K12" s="42" t="s">
        <v>30</v>
      </c>
      <c r="L12" s="42" t="s">
        <v>30</v>
      </c>
      <c r="M12" s="42" t="s">
        <v>30</v>
      </c>
      <c r="N12" s="43" t="s">
        <v>38</v>
      </c>
      <c r="O12" s="42" t="s">
        <v>30</v>
      </c>
      <c r="P12" s="50"/>
      <c r="Q12" s="42" t="s">
        <v>30</v>
      </c>
      <c r="R12" s="42" t="s">
        <v>30</v>
      </c>
      <c r="S12" s="42" t="s">
        <v>30</v>
      </c>
      <c r="T12" s="43" t="s">
        <v>38</v>
      </c>
      <c r="U12" s="42" t="s">
        <v>30</v>
      </c>
      <c r="V12" s="42" t="s">
        <v>30</v>
      </c>
      <c r="W12" s="50"/>
      <c r="X12" s="42" t="s">
        <v>30</v>
      </c>
      <c r="Y12" s="42" t="s">
        <v>30</v>
      </c>
      <c r="Z12" s="43" t="s">
        <v>38</v>
      </c>
      <c r="AA12" s="42" t="s">
        <v>30</v>
      </c>
      <c r="AB12" s="42" t="s">
        <v>30</v>
      </c>
      <c r="AC12" s="43" t="s">
        <v>38</v>
      </c>
      <c r="AD12" s="51"/>
      <c r="AE12" s="42" t="s">
        <v>30</v>
      </c>
      <c r="AF12" s="42" t="s">
        <v>30</v>
      </c>
      <c r="AG12" s="38" t="s">
        <v>30</v>
      </c>
      <c r="AH12" s="33">
        <f t="shared" ref="AH12" si="8">COUNTIF(C12:AG12,"P")</f>
        <v>21</v>
      </c>
      <c r="AI12" s="33">
        <f t="shared" si="3"/>
        <v>6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42" t="s">
        <v>30</v>
      </c>
      <c r="E13" s="42" t="s">
        <v>30</v>
      </c>
      <c r="F13" s="42" t="s">
        <v>30</v>
      </c>
      <c r="G13" s="42" t="s">
        <v>30</v>
      </c>
      <c r="H13" s="43" t="s">
        <v>38</v>
      </c>
      <c r="I13" s="51"/>
      <c r="J13" s="42" t="s">
        <v>30</v>
      </c>
      <c r="K13" s="42" t="s">
        <v>30</v>
      </c>
      <c r="L13" s="43" t="s">
        <v>38</v>
      </c>
      <c r="M13" s="42" t="s">
        <v>30</v>
      </c>
      <c r="N13" s="42" t="s">
        <v>30</v>
      </c>
      <c r="O13" s="42" t="s">
        <v>30</v>
      </c>
      <c r="P13" s="50"/>
      <c r="Q13" s="42" t="s">
        <v>30</v>
      </c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50"/>
      <c r="X13" s="42" t="s">
        <v>30</v>
      </c>
      <c r="Y13" s="42" t="s">
        <v>30</v>
      </c>
      <c r="Z13" s="42" t="s">
        <v>30</v>
      </c>
      <c r="AA13" s="43" t="s">
        <v>38</v>
      </c>
      <c r="AB13" s="42" t="s">
        <v>30</v>
      </c>
      <c r="AC13" s="42" t="s">
        <v>30</v>
      </c>
      <c r="AD13" s="51"/>
      <c r="AE13" s="42" t="s">
        <v>30</v>
      </c>
      <c r="AF13" s="42" t="s">
        <v>30</v>
      </c>
      <c r="AG13" s="38" t="s">
        <v>30</v>
      </c>
      <c r="AH13" s="33">
        <f t="shared" ref="AH13" si="9">COUNTIF(C13:AG13, "P")</f>
        <v>24</v>
      </c>
      <c r="AI13" s="33">
        <f t="shared" si="3"/>
        <v>3</v>
      </c>
    </row>
    <row r="14" spans="1:35" ht="18" thickBot="1" x14ac:dyDescent="0.5">
      <c r="A14" s="36">
        <v>10</v>
      </c>
      <c r="B14" s="22" t="s">
        <v>12</v>
      </c>
      <c r="C14" s="43" t="s">
        <v>38</v>
      </c>
      <c r="D14" s="42" t="s">
        <v>30</v>
      </c>
      <c r="E14" s="42" t="s">
        <v>30</v>
      </c>
      <c r="F14" s="42" t="s">
        <v>30</v>
      </c>
      <c r="G14" s="42" t="s">
        <v>30</v>
      </c>
      <c r="H14" s="42" t="s">
        <v>30</v>
      </c>
      <c r="I14" s="51"/>
      <c r="J14" s="42" t="s">
        <v>30</v>
      </c>
      <c r="K14" s="42" t="s">
        <v>30</v>
      </c>
      <c r="L14" s="43" t="s">
        <v>38</v>
      </c>
      <c r="M14" s="42" t="s">
        <v>30</v>
      </c>
      <c r="N14" s="42" t="s">
        <v>30</v>
      </c>
      <c r="O14" s="42" t="s">
        <v>30</v>
      </c>
      <c r="P14" s="50"/>
      <c r="Q14" s="42" t="s">
        <v>30</v>
      </c>
      <c r="R14" s="42" t="s">
        <v>30</v>
      </c>
      <c r="S14" s="42" t="s">
        <v>30</v>
      </c>
      <c r="T14" s="43" t="s">
        <v>38</v>
      </c>
      <c r="U14" s="42" t="s">
        <v>30</v>
      </c>
      <c r="V14" s="42" t="s">
        <v>30</v>
      </c>
      <c r="W14" s="50"/>
      <c r="X14" s="42" t="s">
        <v>30</v>
      </c>
      <c r="Y14" s="42" t="s">
        <v>30</v>
      </c>
      <c r="Z14" s="43" t="s">
        <v>38</v>
      </c>
      <c r="AA14" s="42" t="s">
        <v>30</v>
      </c>
      <c r="AB14" s="43" t="s">
        <v>38</v>
      </c>
      <c r="AC14" s="42" t="s">
        <v>30</v>
      </c>
      <c r="AD14" s="51"/>
      <c r="AE14" s="42" t="s">
        <v>30</v>
      </c>
      <c r="AF14" s="42" t="s">
        <v>30</v>
      </c>
      <c r="AG14" s="40" t="s">
        <v>38</v>
      </c>
      <c r="AH14" s="33">
        <f t="shared" ref="AH14" si="10">COUNTIF(C14:AG14,"P")</f>
        <v>21</v>
      </c>
      <c r="AI14" s="33">
        <f t="shared" si="3"/>
        <v>6</v>
      </c>
    </row>
    <row r="15" spans="1:35" ht="18" thickBot="1" x14ac:dyDescent="0.5">
      <c r="A15" s="36">
        <v>11</v>
      </c>
      <c r="B15" s="22" t="s">
        <v>13</v>
      </c>
      <c r="C15" s="42" t="s">
        <v>30</v>
      </c>
      <c r="D15" s="43" t="s">
        <v>38</v>
      </c>
      <c r="E15" s="42" t="s">
        <v>30</v>
      </c>
      <c r="F15" s="43" t="s">
        <v>38</v>
      </c>
      <c r="G15" s="42" t="s">
        <v>30</v>
      </c>
      <c r="H15" s="42" t="s">
        <v>30</v>
      </c>
      <c r="I15" s="51"/>
      <c r="J15" s="42" t="s">
        <v>30</v>
      </c>
      <c r="K15" s="42" t="s">
        <v>30</v>
      </c>
      <c r="L15" s="42" t="s">
        <v>30</v>
      </c>
      <c r="M15" s="43" t="s">
        <v>38</v>
      </c>
      <c r="N15" s="42" t="s">
        <v>30</v>
      </c>
      <c r="O15" s="42" t="s">
        <v>30</v>
      </c>
      <c r="P15" s="50"/>
      <c r="Q15" s="42" t="s">
        <v>30</v>
      </c>
      <c r="R15" s="43" t="s">
        <v>38</v>
      </c>
      <c r="S15" s="42" t="s">
        <v>30</v>
      </c>
      <c r="T15" s="42" t="s">
        <v>30</v>
      </c>
      <c r="U15" s="42" t="s">
        <v>30</v>
      </c>
      <c r="V15" s="42" t="s">
        <v>30</v>
      </c>
      <c r="W15" s="50"/>
      <c r="X15" s="42" t="s">
        <v>30</v>
      </c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51"/>
      <c r="AE15" s="42" t="s">
        <v>30</v>
      </c>
      <c r="AF15" s="42" t="s">
        <v>30</v>
      </c>
      <c r="AG15" s="38" t="s">
        <v>30</v>
      </c>
      <c r="AH15" s="33">
        <f t="shared" ref="AH15" si="11">COUNTIF(C15:AG15, "P")</f>
        <v>23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2" t="s">
        <v>30</v>
      </c>
      <c r="D16" s="42" t="s">
        <v>30</v>
      </c>
      <c r="E16" s="42" t="s">
        <v>30</v>
      </c>
      <c r="F16" s="42" t="s">
        <v>30</v>
      </c>
      <c r="G16" s="42" t="s">
        <v>30</v>
      </c>
      <c r="H16" s="42" t="s">
        <v>30</v>
      </c>
      <c r="I16" s="51"/>
      <c r="J16" s="42" t="s">
        <v>30</v>
      </c>
      <c r="K16" s="43" t="s">
        <v>38</v>
      </c>
      <c r="L16" s="42" t="s">
        <v>30</v>
      </c>
      <c r="M16" s="42" t="s">
        <v>30</v>
      </c>
      <c r="N16" s="42" t="s">
        <v>30</v>
      </c>
      <c r="O16" s="42" t="s">
        <v>30</v>
      </c>
      <c r="P16" s="50"/>
      <c r="Q16" s="42" t="s">
        <v>30</v>
      </c>
      <c r="R16" s="42" t="s">
        <v>30</v>
      </c>
      <c r="S16" s="43" t="s">
        <v>38</v>
      </c>
      <c r="T16" s="42" t="s">
        <v>30</v>
      </c>
      <c r="U16" s="42" t="s">
        <v>30</v>
      </c>
      <c r="V16" s="42" t="s">
        <v>30</v>
      </c>
      <c r="W16" s="50"/>
      <c r="X16" s="43" t="s">
        <v>38</v>
      </c>
      <c r="Y16" s="42" t="s">
        <v>30</v>
      </c>
      <c r="Z16" s="42" t="s">
        <v>30</v>
      </c>
      <c r="AA16" s="43" t="s">
        <v>38</v>
      </c>
      <c r="AB16" s="42" t="s">
        <v>30</v>
      </c>
      <c r="AC16" s="42" t="s">
        <v>30</v>
      </c>
      <c r="AD16" s="51"/>
      <c r="AE16" s="42" t="s">
        <v>30</v>
      </c>
      <c r="AF16" s="42" t="s">
        <v>30</v>
      </c>
      <c r="AG16" s="40" t="s">
        <v>38</v>
      </c>
      <c r="AH16" s="33">
        <f t="shared" ref="AH16" si="12">COUNTIF(C16:AG16,"P")</f>
        <v>22</v>
      </c>
      <c r="AI16" s="33">
        <f t="shared" si="3"/>
        <v>5</v>
      </c>
    </row>
    <row r="17" spans="1:35" ht="18" thickBot="1" x14ac:dyDescent="0.5">
      <c r="A17" s="36">
        <v>13</v>
      </c>
      <c r="B17" s="22" t="s">
        <v>15</v>
      </c>
      <c r="C17" s="42" t="s">
        <v>30</v>
      </c>
      <c r="D17" s="43" t="s">
        <v>38</v>
      </c>
      <c r="E17" s="42" t="s">
        <v>30</v>
      </c>
      <c r="F17" s="43" t="s">
        <v>38</v>
      </c>
      <c r="G17" s="42" t="s">
        <v>30</v>
      </c>
      <c r="H17" s="42" t="s">
        <v>30</v>
      </c>
      <c r="I17" s="51"/>
      <c r="J17" s="42" t="s">
        <v>30</v>
      </c>
      <c r="K17" s="42" t="s">
        <v>30</v>
      </c>
      <c r="L17" s="42" t="s">
        <v>30</v>
      </c>
      <c r="M17" s="43" t="s">
        <v>38</v>
      </c>
      <c r="N17" s="42" t="s">
        <v>30</v>
      </c>
      <c r="O17" s="43" t="s">
        <v>38</v>
      </c>
      <c r="P17" s="50"/>
      <c r="Q17" s="42" t="s">
        <v>30</v>
      </c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50"/>
      <c r="X17" s="42" t="s">
        <v>30</v>
      </c>
      <c r="Y17" s="42" t="s">
        <v>30</v>
      </c>
      <c r="Z17" s="42" t="s">
        <v>30</v>
      </c>
      <c r="AA17" s="42" t="s">
        <v>30</v>
      </c>
      <c r="AB17" s="42" t="s">
        <v>38</v>
      </c>
      <c r="AC17" s="42" t="s">
        <v>30</v>
      </c>
      <c r="AD17" s="51"/>
      <c r="AE17" s="42" t="s">
        <v>30</v>
      </c>
      <c r="AF17" s="42" t="s">
        <v>30</v>
      </c>
      <c r="AG17" s="38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8" thickBot="1" x14ac:dyDescent="0.5">
      <c r="A18" s="36">
        <v>14</v>
      </c>
      <c r="B18" s="22" t="s">
        <v>16</v>
      </c>
      <c r="C18" s="43" t="s">
        <v>38</v>
      </c>
      <c r="D18" s="42" t="s">
        <v>30</v>
      </c>
      <c r="E18" s="42" t="s">
        <v>30</v>
      </c>
      <c r="F18" s="42" t="s">
        <v>30</v>
      </c>
      <c r="G18" s="42" t="s">
        <v>30</v>
      </c>
      <c r="H18" s="42" t="s">
        <v>30</v>
      </c>
      <c r="I18" s="51"/>
      <c r="J18" s="42" t="s">
        <v>30</v>
      </c>
      <c r="K18" s="42" t="s">
        <v>30</v>
      </c>
      <c r="L18" s="42" t="s">
        <v>30</v>
      </c>
      <c r="M18" s="42" t="s">
        <v>30</v>
      </c>
      <c r="N18" s="43" t="s">
        <v>38</v>
      </c>
      <c r="O18" s="43" t="s">
        <v>38</v>
      </c>
      <c r="P18" s="50"/>
      <c r="Q18" s="42" t="s">
        <v>30</v>
      </c>
      <c r="R18" s="42" t="s">
        <v>30</v>
      </c>
      <c r="S18" s="43" t="s">
        <v>38</v>
      </c>
      <c r="T18" s="42" t="s">
        <v>30</v>
      </c>
      <c r="U18" s="42" t="s">
        <v>30</v>
      </c>
      <c r="V18" s="42" t="s">
        <v>30</v>
      </c>
      <c r="W18" s="50"/>
      <c r="X18" s="42" t="s">
        <v>30</v>
      </c>
      <c r="Y18" s="43" t="s">
        <v>30</v>
      </c>
      <c r="Z18" s="42" t="s">
        <v>30</v>
      </c>
      <c r="AA18" s="42" t="s">
        <v>30</v>
      </c>
      <c r="AB18" s="42" t="s">
        <v>30</v>
      </c>
      <c r="AC18" s="43" t="s">
        <v>38</v>
      </c>
      <c r="AD18" s="51"/>
      <c r="AE18" s="42" t="s">
        <v>30</v>
      </c>
      <c r="AF18" s="42" t="s">
        <v>30</v>
      </c>
      <c r="AG18" s="38" t="s">
        <v>30</v>
      </c>
      <c r="AH18" s="33">
        <f>COUNTIF(C18:AG18,"P")</f>
        <v>22</v>
      </c>
      <c r="AI18" s="33">
        <f t="shared" si="3"/>
        <v>5</v>
      </c>
    </row>
    <row r="19" spans="1:35" ht="18" thickBot="1" x14ac:dyDescent="0.5">
      <c r="A19" s="36">
        <v>15</v>
      </c>
      <c r="B19" s="22" t="s">
        <v>17</v>
      </c>
      <c r="C19" s="42" t="s">
        <v>30</v>
      </c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51"/>
      <c r="J19" s="42" t="s">
        <v>30</v>
      </c>
      <c r="K19" s="42" t="s">
        <v>30</v>
      </c>
      <c r="L19" s="43" t="s">
        <v>38</v>
      </c>
      <c r="M19" s="42" t="s">
        <v>30</v>
      </c>
      <c r="N19" s="42" t="s">
        <v>30</v>
      </c>
      <c r="O19" s="42" t="s">
        <v>30</v>
      </c>
      <c r="P19" s="50"/>
      <c r="Q19" s="42" t="s">
        <v>30</v>
      </c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50"/>
      <c r="X19" s="42" t="s">
        <v>38</v>
      </c>
      <c r="Y19" s="42" t="s">
        <v>30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51"/>
      <c r="AE19" s="42" t="s">
        <v>30</v>
      </c>
      <c r="AF19" s="42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1D3A-5C2D-4822-AAEE-E7250E2CDBD5}">
  <sheetPr codeName="Sheet8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35</v>
      </c>
      <c r="D4" s="30" t="s">
        <v>36</v>
      </c>
      <c r="E4" s="30" t="s">
        <v>37</v>
      </c>
      <c r="F4" s="30" t="s">
        <v>31</v>
      </c>
      <c r="G4" s="30" t="s">
        <v>32</v>
      </c>
      <c r="H4" s="30" t="s">
        <v>33</v>
      </c>
      <c r="I4" s="30" t="s">
        <v>34</v>
      </c>
      <c r="J4" s="30" t="s">
        <v>35</v>
      </c>
      <c r="K4" s="30" t="s">
        <v>36</v>
      </c>
      <c r="L4" s="30" t="s">
        <v>37</v>
      </c>
      <c r="M4" s="30" t="s">
        <v>31</v>
      </c>
      <c r="N4" s="30" t="s">
        <v>32</v>
      </c>
      <c r="O4" s="30" t="s">
        <v>33</v>
      </c>
      <c r="P4" s="30" t="s">
        <v>34</v>
      </c>
      <c r="Q4" s="30" t="s">
        <v>35</v>
      </c>
      <c r="R4" s="30" t="s">
        <v>36</v>
      </c>
      <c r="S4" s="30" t="s">
        <v>37</v>
      </c>
      <c r="T4" s="30" t="s">
        <v>31</v>
      </c>
      <c r="U4" s="30" t="s">
        <v>32</v>
      </c>
      <c r="V4" s="30" t="s">
        <v>33</v>
      </c>
      <c r="W4" s="30" t="s">
        <v>34</v>
      </c>
      <c r="X4" s="30" t="s">
        <v>35</v>
      </c>
      <c r="Y4" s="30" t="s">
        <v>36</v>
      </c>
      <c r="Z4" s="30" t="s">
        <v>37</v>
      </c>
      <c r="AA4" s="30" t="s">
        <v>31</v>
      </c>
      <c r="AB4" s="30" t="s">
        <v>32</v>
      </c>
      <c r="AC4" s="30" t="s">
        <v>33</v>
      </c>
      <c r="AD4" s="30" t="s">
        <v>34</v>
      </c>
      <c r="AE4" s="30" t="s">
        <v>35</v>
      </c>
      <c r="AF4" s="30" t="s">
        <v>36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46"/>
      <c r="G5" s="38" t="s">
        <v>30</v>
      </c>
      <c r="H5" s="38" t="s">
        <v>30</v>
      </c>
      <c r="I5" s="40" t="s">
        <v>38</v>
      </c>
      <c r="J5" s="38" t="s">
        <v>30</v>
      </c>
      <c r="K5" s="38" t="s">
        <v>30</v>
      </c>
      <c r="L5" s="38" t="s">
        <v>30</v>
      </c>
      <c r="M5" s="47"/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38</v>
      </c>
      <c r="T5" s="47"/>
      <c r="U5" s="38" t="s">
        <v>30</v>
      </c>
      <c r="V5" s="38" t="s">
        <v>30</v>
      </c>
      <c r="W5" s="38" t="s">
        <v>30</v>
      </c>
      <c r="X5" s="38" t="s">
        <v>30</v>
      </c>
      <c r="Y5" s="40" t="s">
        <v>38</v>
      </c>
      <c r="Z5" s="38" t="s">
        <v>30</v>
      </c>
      <c r="AA5" s="46"/>
      <c r="AB5" s="38" t="s">
        <v>30</v>
      </c>
      <c r="AC5" s="38" t="s">
        <v>30</v>
      </c>
      <c r="AD5" s="38" t="s">
        <v>30</v>
      </c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24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42" t="s">
        <v>30</v>
      </c>
      <c r="E6" s="43" t="s">
        <v>38</v>
      </c>
      <c r="F6" s="51"/>
      <c r="G6" s="42" t="s">
        <v>30</v>
      </c>
      <c r="H6" s="43" t="s">
        <v>38</v>
      </c>
      <c r="I6" s="42" t="s">
        <v>30</v>
      </c>
      <c r="J6" s="42" t="s">
        <v>30</v>
      </c>
      <c r="K6" s="42" t="s">
        <v>30</v>
      </c>
      <c r="L6" s="43" t="s">
        <v>38</v>
      </c>
      <c r="M6" s="50"/>
      <c r="N6" s="38" t="s">
        <v>30</v>
      </c>
      <c r="O6" s="38" t="s">
        <v>30</v>
      </c>
      <c r="P6" s="38" t="s">
        <v>30</v>
      </c>
      <c r="Q6" s="38" t="s">
        <v>30</v>
      </c>
      <c r="R6" s="43" t="s">
        <v>38</v>
      </c>
      <c r="S6" s="42" t="s">
        <v>30</v>
      </c>
      <c r="T6" s="50"/>
      <c r="U6" s="42" t="s">
        <v>30</v>
      </c>
      <c r="V6" s="43" t="s">
        <v>38</v>
      </c>
      <c r="W6" s="42" t="s">
        <v>30</v>
      </c>
      <c r="X6" s="43" t="s">
        <v>38</v>
      </c>
      <c r="Y6" s="43" t="s">
        <v>38</v>
      </c>
      <c r="Z6" s="42" t="s">
        <v>30</v>
      </c>
      <c r="AA6" s="50"/>
      <c r="AB6" s="38" t="s">
        <v>30</v>
      </c>
      <c r="AC6" s="38" t="s">
        <v>30</v>
      </c>
      <c r="AD6" s="38" t="s">
        <v>30</v>
      </c>
      <c r="AE6" s="38" t="s">
        <v>30</v>
      </c>
      <c r="AF6" s="38" t="s">
        <v>30</v>
      </c>
      <c r="AG6" s="40" t="s">
        <v>38</v>
      </c>
      <c r="AH6" s="33">
        <f t="shared" ref="AH6" si="1">COUNTIF(C6:AG6,"P")</f>
        <v>18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43" t="s">
        <v>38</v>
      </c>
      <c r="E7" s="42" t="s">
        <v>30</v>
      </c>
      <c r="F7" s="51"/>
      <c r="G7" s="42" t="s">
        <v>30</v>
      </c>
      <c r="H7" s="43" t="s">
        <v>38</v>
      </c>
      <c r="I7" s="42" t="s">
        <v>30</v>
      </c>
      <c r="J7" s="42" t="s">
        <v>30</v>
      </c>
      <c r="K7" s="43" t="s">
        <v>38</v>
      </c>
      <c r="L7" s="42" t="s">
        <v>30</v>
      </c>
      <c r="M7" s="50"/>
      <c r="N7" s="40" t="s">
        <v>38</v>
      </c>
      <c r="O7" s="38" t="s">
        <v>30</v>
      </c>
      <c r="P7" s="38" t="s">
        <v>30</v>
      </c>
      <c r="Q7" s="40" t="s">
        <v>38</v>
      </c>
      <c r="R7" s="42" t="s">
        <v>30</v>
      </c>
      <c r="S7" s="42" t="s">
        <v>30</v>
      </c>
      <c r="T7" s="50"/>
      <c r="U7" s="43" t="s">
        <v>38</v>
      </c>
      <c r="V7" s="42" t="s">
        <v>30</v>
      </c>
      <c r="W7" s="43" t="s">
        <v>38</v>
      </c>
      <c r="X7" s="42" t="s">
        <v>30</v>
      </c>
      <c r="Y7" s="43" t="s">
        <v>38</v>
      </c>
      <c r="Z7" s="42" t="s">
        <v>30</v>
      </c>
      <c r="AA7" s="50"/>
      <c r="AB7" s="40" t="s">
        <v>38</v>
      </c>
      <c r="AC7" s="38" t="s">
        <v>30</v>
      </c>
      <c r="AD7" s="38" t="s">
        <v>30</v>
      </c>
      <c r="AE7" s="38" t="s">
        <v>30</v>
      </c>
      <c r="AF7" s="38" t="s">
        <v>30</v>
      </c>
      <c r="AG7" s="38" t="s">
        <v>30</v>
      </c>
      <c r="AH7" s="33">
        <f t="shared" ref="AH7" si="2">COUNTIF(C7:AG7, "P")</f>
        <v>18</v>
      </c>
      <c r="AI7" s="33">
        <f t="shared" ref="AI7:AI19" si="3">COUNTIF(C7:AG7, "A")</f>
        <v>9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2" t="s">
        <v>30</v>
      </c>
      <c r="E8" s="42" t="s">
        <v>30</v>
      </c>
      <c r="F8" s="51"/>
      <c r="G8" s="42" t="s">
        <v>30</v>
      </c>
      <c r="H8" s="42" t="s">
        <v>30</v>
      </c>
      <c r="I8" s="42" t="s">
        <v>30</v>
      </c>
      <c r="J8" s="42" t="s">
        <v>30</v>
      </c>
      <c r="K8" s="42" t="s">
        <v>30</v>
      </c>
      <c r="L8" s="42" t="s">
        <v>30</v>
      </c>
      <c r="M8" s="51"/>
      <c r="N8" s="38" t="s">
        <v>30</v>
      </c>
      <c r="O8" s="38" t="s">
        <v>30</v>
      </c>
      <c r="P8" s="38" t="s">
        <v>30</v>
      </c>
      <c r="Q8" s="38" t="s">
        <v>30</v>
      </c>
      <c r="R8" s="42" t="s">
        <v>30</v>
      </c>
      <c r="S8" s="42" t="s">
        <v>30</v>
      </c>
      <c r="T8" s="50"/>
      <c r="U8" s="42" t="s">
        <v>30</v>
      </c>
      <c r="V8" s="42" t="s">
        <v>30</v>
      </c>
      <c r="W8" s="42" t="s">
        <v>30</v>
      </c>
      <c r="X8" s="42" t="s">
        <v>30</v>
      </c>
      <c r="Y8" s="42" t="s">
        <v>30</v>
      </c>
      <c r="Z8" s="42" t="s">
        <v>30</v>
      </c>
      <c r="AA8" s="51"/>
      <c r="AB8" s="38" t="s">
        <v>30</v>
      </c>
      <c r="AC8" s="38" t="s">
        <v>30</v>
      </c>
      <c r="AD8" s="38" t="s">
        <v>30</v>
      </c>
      <c r="AE8" s="38" t="s">
        <v>30</v>
      </c>
      <c r="AF8" s="38" t="s">
        <v>30</v>
      </c>
      <c r="AG8" s="38" t="s">
        <v>30</v>
      </c>
      <c r="AH8" s="33">
        <f t="shared" ref="AH8" si="4">COUNTIF(C8:AG8,"P")</f>
        <v>27</v>
      </c>
      <c r="AI8" s="33">
        <f t="shared" si="3"/>
        <v>0</v>
      </c>
    </row>
    <row r="9" spans="1:35" ht="18" thickBot="1" x14ac:dyDescent="0.5">
      <c r="A9" s="36">
        <v>5</v>
      </c>
      <c r="B9" s="22" t="s">
        <v>7</v>
      </c>
      <c r="C9" s="42" t="s">
        <v>30</v>
      </c>
      <c r="D9" s="42" t="s">
        <v>30</v>
      </c>
      <c r="E9" s="42" t="s">
        <v>30</v>
      </c>
      <c r="F9" s="51"/>
      <c r="G9" s="42" t="s">
        <v>30</v>
      </c>
      <c r="H9" s="42" t="s">
        <v>30</v>
      </c>
      <c r="I9" s="42" t="s">
        <v>30</v>
      </c>
      <c r="J9" s="42" t="s">
        <v>30</v>
      </c>
      <c r="K9" s="43" t="s">
        <v>38</v>
      </c>
      <c r="L9" s="42" t="s">
        <v>30</v>
      </c>
      <c r="M9" s="50"/>
      <c r="N9" s="40" t="s">
        <v>38</v>
      </c>
      <c r="O9" s="40" t="s">
        <v>38</v>
      </c>
      <c r="P9" s="38" t="s">
        <v>30</v>
      </c>
      <c r="Q9" s="38" t="s">
        <v>30</v>
      </c>
      <c r="R9" s="42" t="s">
        <v>30</v>
      </c>
      <c r="S9" s="42" t="s">
        <v>30</v>
      </c>
      <c r="T9" s="50"/>
      <c r="U9" s="42" t="s">
        <v>30</v>
      </c>
      <c r="V9" s="42" t="s">
        <v>30</v>
      </c>
      <c r="W9" s="42" t="s">
        <v>30</v>
      </c>
      <c r="X9" s="42" t="s">
        <v>30</v>
      </c>
      <c r="Y9" s="43" t="s">
        <v>38</v>
      </c>
      <c r="Z9" s="42" t="s">
        <v>30</v>
      </c>
      <c r="AA9" s="50"/>
      <c r="AB9" s="40" t="s">
        <v>38</v>
      </c>
      <c r="AC9" s="40" t="s">
        <v>38</v>
      </c>
      <c r="AD9" s="38" t="s">
        <v>30</v>
      </c>
      <c r="AE9" s="38" t="s">
        <v>30</v>
      </c>
      <c r="AF9" s="38" t="s">
        <v>30</v>
      </c>
      <c r="AG9" s="40" t="s">
        <v>38</v>
      </c>
      <c r="AH9" s="33">
        <f t="shared" ref="AH9" si="5">COUNTIF(C9:AG9, "P")</f>
        <v>20</v>
      </c>
      <c r="AI9" s="33">
        <f t="shared" si="3"/>
        <v>7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42" t="s">
        <v>30</v>
      </c>
      <c r="E10" s="42" t="s">
        <v>30</v>
      </c>
      <c r="F10" s="51"/>
      <c r="G10" s="42" t="s">
        <v>30</v>
      </c>
      <c r="H10" s="42" t="s">
        <v>30</v>
      </c>
      <c r="I10" s="42" t="s">
        <v>30</v>
      </c>
      <c r="J10" s="42" t="s">
        <v>30</v>
      </c>
      <c r="K10" s="43" t="s">
        <v>38</v>
      </c>
      <c r="L10" s="42" t="s">
        <v>30</v>
      </c>
      <c r="M10" s="50"/>
      <c r="N10" s="38" t="s">
        <v>30</v>
      </c>
      <c r="O10" s="38" t="s">
        <v>30</v>
      </c>
      <c r="P10" s="38" t="s">
        <v>30</v>
      </c>
      <c r="Q10" s="38" t="s">
        <v>30</v>
      </c>
      <c r="R10" s="42" t="s">
        <v>30</v>
      </c>
      <c r="S10" s="42" t="s">
        <v>30</v>
      </c>
      <c r="T10" s="50"/>
      <c r="U10" s="42" t="s">
        <v>30</v>
      </c>
      <c r="V10" s="42" t="s">
        <v>30</v>
      </c>
      <c r="W10" s="42" t="s">
        <v>30</v>
      </c>
      <c r="X10" s="42" t="s">
        <v>30</v>
      </c>
      <c r="Y10" s="42" t="s">
        <v>30</v>
      </c>
      <c r="Z10" s="43" t="s">
        <v>38</v>
      </c>
      <c r="AA10" s="50"/>
      <c r="AB10" s="38" t="s">
        <v>30</v>
      </c>
      <c r="AC10" s="38" t="s">
        <v>30</v>
      </c>
      <c r="AD10" s="38" t="s">
        <v>30</v>
      </c>
      <c r="AE10" s="38" t="s">
        <v>30</v>
      </c>
      <c r="AF10" s="38" t="s">
        <v>30</v>
      </c>
      <c r="AG10" s="38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42" t="s">
        <v>30</v>
      </c>
      <c r="E11" s="43" t="s">
        <v>38</v>
      </c>
      <c r="F11" s="51"/>
      <c r="G11" s="42" t="s">
        <v>30</v>
      </c>
      <c r="H11" s="42" t="s">
        <v>30</v>
      </c>
      <c r="I11" s="42" t="s">
        <v>30</v>
      </c>
      <c r="J11" s="42" t="s">
        <v>30</v>
      </c>
      <c r="K11" s="42" t="s">
        <v>30</v>
      </c>
      <c r="L11" s="43" t="s">
        <v>38</v>
      </c>
      <c r="M11" s="50"/>
      <c r="N11" s="38" t="s">
        <v>30</v>
      </c>
      <c r="O11" s="38" t="s">
        <v>30</v>
      </c>
      <c r="P11" s="38" t="s">
        <v>30</v>
      </c>
      <c r="Q11" s="38" t="s">
        <v>30</v>
      </c>
      <c r="R11" s="42" t="s">
        <v>30</v>
      </c>
      <c r="S11" s="42" t="s">
        <v>30</v>
      </c>
      <c r="T11" s="51"/>
      <c r="U11" s="42" t="s">
        <v>30</v>
      </c>
      <c r="V11" s="42" t="s">
        <v>30</v>
      </c>
      <c r="W11" s="42" t="s">
        <v>30</v>
      </c>
      <c r="X11" s="43" t="s">
        <v>38</v>
      </c>
      <c r="Y11" s="42" t="s">
        <v>30</v>
      </c>
      <c r="Z11" s="42" t="s">
        <v>30</v>
      </c>
      <c r="AA11" s="51"/>
      <c r="AB11" s="38" t="s">
        <v>30</v>
      </c>
      <c r="AC11" s="38" t="s">
        <v>30</v>
      </c>
      <c r="AD11" s="38" t="s">
        <v>30</v>
      </c>
      <c r="AE11" s="38" t="s">
        <v>30</v>
      </c>
      <c r="AF11" s="40" t="s">
        <v>38</v>
      </c>
      <c r="AG11" s="38" t="s">
        <v>30</v>
      </c>
      <c r="AH11" s="33">
        <f t="shared" ref="AH11" si="7">COUNTIF(C11:AG11, "P")</f>
        <v>23</v>
      </c>
      <c r="AI11" s="33">
        <f t="shared" si="3"/>
        <v>4</v>
      </c>
    </row>
    <row r="12" spans="1:35" ht="17.399999999999999" x14ac:dyDescent="0.45">
      <c r="A12" s="36">
        <v>8</v>
      </c>
      <c r="B12" s="22" t="s">
        <v>10</v>
      </c>
      <c r="C12" s="43" t="s">
        <v>38</v>
      </c>
      <c r="D12" s="42" t="s">
        <v>30</v>
      </c>
      <c r="E12" s="42" t="s">
        <v>30</v>
      </c>
      <c r="F12" s="51"/>
      <c r="G12" s="42" t="s">
        <v>30</v>
      </c>
      <c r="H12" s="42" t="s">
        <v>30</v>
      </c>
      <c r="I12" s="42" t="s">
        <v>30</v>
      </c>
      <c r="J12" s="42" t="s">
        <v>30</v>
      </c>
      <c r="K12" s="43" t="s">
        <v>38</v>
      </c>
      <c r="L12" s="42" t="s">
        <v>30</v>
      </c>
      <c r="M12" s="50"/>
      <c r="N12" s="38" t="s">
        <v>30</v>
      </c>
      <c r="O12" s="38" t="s">
        <v>30</v>
      </c>
      <c r="P12" s="38" t="s">
        <v>30</v>
      </c>
      <c r="Q12" s="38" t="s">
        <v>30</v>
      </c>
      <c r="R12" s="42" t="s">
        <v>30</v>
      </c>
      <c r="S12" s="42" t="s">
        <v>30</v>
      </c>
      <c r="T12" s="50"/>
      <c r="U12" s="42" t="s">
        <v>30</v>
      </c>
      <c r="V12" s="43" t="s">
        <v>38</v>
      </c>
      <c r="W12" s="42" t="s">
        <v>30</v>
      </c>
      <c r="X12" s="42" t="s">
        <v>30</v>
      </c>
      <c r="Y12" s="42" t="s">
        <v>30</v>
      </c>
      <c r="Z12" s="42" t="s">
        <v>30</v>
      </c>
      <c r="AA12" s="51"/>
      <c r="AB12" s="38" t="s">
        <v>30</v>
      </c>
      <c r="AC12" s="38" t="s">
        <v>30</v>
      </c>
      <c r="AD12" s="38" t="s">
        <v>30</v>
      </c>
      <c r="AE12" s="38" t="s">
        <v>30</v>
      </c>
      <c r="AF12" s="40" t="s">
        <v>38</v>
      </c>
      <c r="AG12" s="40" t="s">
        <v>38</v>
      </c>
      <c r="AH12" s="33">
        <f t="shared" ref="AH12" si="8">COUNTIF(C12:AG12,"P")</f>
        <v>22</v>
      </c>
      <c r="AI12" s="33">
        <f t="shared" si="3"/>
        <v>5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42" t="s">
        <v>30</v>
      </c>
      <c r="E13" s="43" t="s">
        <v>38</v>
      </c>
      <c r="F13" s="51"/>
      <c r="G13" s="42" t="s">
        <v>30</v>
      </c>
      <c r="H13" s="42" t="s">
        <v>30</v>
      </c>
      <c r="I13" s="43" t="s">
        <v>38</v>
      </c>
      <c r="J13" s="42" t="s">
        <v>30</v>
      </c>
      <c r="K13" s="42" t="s">
        <v>30</v>
      </c>
      <c r="L13" s="42" t="s">
        <v>30</v>
      </c>
      <c r="M13" s="50"/>
      <c r="N13" s="40" t="s">
        <v>38</v>
      </c>
      <c r="O13" s="38" t="s">
        <v>30</v>
      </c>
      <c r="P13" s="38" t="s">
        <v>30</v>
      </c>
      <c r="Q13" s="38" t="s">
        <v>30</v>
      </c>
      <c r="R13" s="42" t="s">
        <v>30</v>
      </c>
      <c r="S13" s="42" t="s">
        <v>30</v>
      </c>
      <c r="T13" s="50"/>
      <c r="U13" s="42" t="s">
        <v>30</v>
      </c>
      <c r="V13" s="42" t="s">
        <v>30</v>
      </c>
      <c r="W13" s="42" t="s">
        <v>30</v>
      </c>
      <c r="X13" s="43" t="s">
        <v>38</v>
      </c>
      <c r="Y13" s="42" t="s">
        <v>30</v>
      </c>
      <c r="Z13" s="42" t="s">
        <v>30</v>
      </c>
      <c r="AA13" s="50"/>
      <c r="AB13" s="40" t="s">
        <v>38</v>
      </c>
      <c r="AC13" s="38" t="s">
        <v>30</v>
      </c>
      <c r="AD13" s="38" t="s">
        <v>30</v>
      </c>
      <c r="AE13" s="38" t="s">
        <v>30</v>
      </c>
      <c r="AF13" s="38" t="s">
        <v>30</v>
      </c>
      <c r="AG13" s="38" t="s">
        <v>30</v>
      </c>
      <c r="AH13" s="33">
        <f t="shared" ref="AH13" si="9">COUNTIF(C13:AG13, "P")</f>
        <v>22</v>
      </c>
      <c r="AI13" s="33">
        <f t="shared" si="3"/>
        <v>5</v>
      </c>
    </row>
    <row r="14" spans="1:35" ht="18" thickBot="1" x14ac:dyDescent="0.5">
      <c r="A14" s="36">
        <v>10</v>
      </c>
      <c r="B14" s="22" t="s">
        <v>12</v>
      </c>
      <c r="C14" s="42" t="s">
        <v>30</v>
      </c>
      <c r="D14" s="42" t="s">
        <v>30</v>
      </c>
      <c r="E14" s="42" t="s">
        <v>30</v>
      </c>
      <c r="F14" s="51"/>
      <c r="G14" s="42" t="s">
        <v>30</v>
      </c>
      <c r="H14" s="42" t="s">
        <v>30</v>
      </c>
      <c r="I14" s="43" t="s">
        <v>38</v>
      </c>
      <c r="J14" s="42" t="s">
        <v>30</v>
      </c>
      <c r="K14" s="42" t="s">
        <v>30</v>
      </c>
      <c r="L14" s="42" t="s">
        <v>30</v>
      </c>
      <c r="M14" s="50"/>
      <c r="N14" s="38" t="s">
        <v>30</v>
      </c>
      <c r="O14" s="38" t="s">
        <v>30</v>
      </c>
      <c r="P14" s="38" t="s">
        <v>30</v>
      </c>
      <c r="Q14" s="38" t="s">
        <v>30</v>
      </c>
      <c r="R14" s="42" t="s">
        <v>30</v>
      </c>
      <c r="S14" s="42" t="s">
        <v>30</v>
      </c>
      <c r="T14" s="50"/>
      <c r="U14" s="42" t="s">
        <v>30</v>
      </c>
      <c r="V14" s="42" t="s">
        <v>30</v>
      </c>
      <c r="W14" s="42" t="s">
        <v>30</v>
      </c>
      <c r="X14" s="42" t="s">
        <v>30</v>
      </c>
      <c r="Y14" s="42" t="s">
        <v>30</v>
      </c>
      <c r="Z14" s="42" t="s">
        <v>30</v>
      </c>
      <c r="AA14" s="51"/>
      <c r="AB14" s="38" t="s">
        <v>30</v>
      </c>
      <c r="AC14" s="38" t="s">
        <v>30</v>
      </c>
      <c r="AD14" s="38" t="s">
        <v>30</v>
      </c>
      <c r="AE14" s="40" t="s">
        <v>38</v>
      </c>
      <c r="AF14" s="38" t="s">
        <v>30</v>
      </c>
      <c r="AG14" s="38" t="s">
        <v>30</v>
      </c>
      <c r="AH14" s="33">
        <f t="shared" ref="AH14" si="10">COUNTIF(C14:AG14,"P")</f>
        <v>25</v>
      </c>
      <c r="AI14" s="33">
        <f t="shared" si="3"/>
        <v>2</v>
      </c>
    </row>
    <row r="15" spans="1:35" ht="18" thickBot="1" x14ac:dyDescent="0.5">
      <c r="A15" s="36">
        <v>11</v>
      </c>
      <c r="B15" s="22" t="s">
        <v>13</v>
      </c>
      <c r="C15" s="43" t="s">
        <v>38</v>
      </c>
      <c r="D15" s="42" t="s">
        <v>30</v>
      </c>
      <c r="E15" s="42" t="s">
        <v>30</v>
      </c>
      <c r="F15" s="51"/>
      <c r="G15" s="42" t="s">
        <v>30</v>
      </c>
      <c r="H15" s="42" t="s">
        <v>30</v>
      </c>
      <c r="I15" s="42" t="s">
        <v>30</v>
      </c>
      <c r="J15" s="43" t="s">
        <v>38</v>
      </c>
      <c r="K15" s="42" t="s">
        <v>30</v>
      </c>
      <c r="L15" s="42" t="s">
        <v>30</v>
      </c>
      <c r="M15" s="50"/>
      <c r="N15" s="38" t="s">
        <v>30</v>
      </c>
      <c r="O15" s="38" t="s">
        <v>30</v>
      </c>
      <c r="P15" s="38" t="s">
        <v>30</v>
      </c>
      <c r="Q15" s="38" t="s">
        <v>30</v>
      </c>
      <c r="R15" s="42" t="s">
        <v>30</v>
      </c>
      <c r="S15" s="43" t="s">
        <v>38</v>
      </c>
      <c r="T15" s="50"/>
      <c r="U15" s="42" t="s">
        <v>30</v>
      </c>
      <c r="V15" s="43" t="s">
        <v>38</v>
      </c>
      <c r="W15" s="42" t="s">
        <v>30</v>
      </c>
      <c r="X15" s="42" t="s">
        <v>30</v>
      </c>
      <c r="Y15" s="42" t="s">
        <v>30</v>
      </c>
      <c r="Z15" s="42" t="s">
        <v>30</v>
      </c>
      <c r="AA15" s="50"/>
      <c r="AB15" s="38" t="s">
        <v>30</v>
      </c>
      <c r="AC15" s="38" t="s">
        <v>30</v>
      </c>
      <c r="AD15" s="38" t="s">
        <v>30</v>
      </c>
      <c r="AE15" s="38" t="s">
        <v>30</v>
      </c>
      <c r="AF15" s="38" t="s">
        <v>30</v>
      </c>
      <c r="AG15" s="40" t="s">
        <v>38</v>
      </c>
      <c r="AH15" s="33">
        <f t="shared" ref="AH15" si="11">COUNTIF(C15:AG15, "P")</f>
        <v>22</v>
      </c>
      <c r="AI15" s="33">
        <f t="shared" si="3"/>
        <v>5</v>
      </c>
    </row>
    <row r="16" spans="1:35" ht="18" thickBot="1" x14ac:dyDescent="0.5">
      <c r="A16" s="36">
        <v>12</v>
      </c>
      <c r="B16" s="22" t="s">
        <v>14</v>
      </c>
      <c r="C16" s="42" t="s">
        <v>30</v>
      </c>
      <c r="D16" s="42" t="s">
        <v>30</v>
      </c>
      <c r="E16" s="42" t="s">
        <v>30</v>
      </c>
      <c r="F16" s="51"/>
      <c r="G16" s="42" t="s">
        <v>30</v>
      </c>
      <c r="H16" s="43" t="s">
        <v>38</v>
      </c>
      <c r="I16" s="42" t="s">
        <v>30</v>
      </c>
      <c r="J16" s="42" t="s">
        <v>30</v>
      </c>
      <c r="K16" s="42" t="s">
        <v>30</v>
      </c>
      <c r="L16" s="42" t="s">
        <v>30</v>
      </c>
      <c r="M16" s="50"/>
      <c r="N16" s="40" t="s">
        <v>38</v>
      </c>
      <c r="O16" s="38" t="s">
        <v>30</v>
      </c>
      <c r="P16" s="38" t="s">
        <v>30</v>
      </c>
      <c r="Q16" s="40" t="s">
        <v>38</v>
      </c>
      <c r="R16" s="42" t="s">
        <v>30</v>
      </c>
      <c r="S16" s="42" t="s">
        <v>30</v>
      </c>
      <c r="T16" s="51"/>
      <c r="U16" s="42" t="s">
        <v>30</v>
      </c>
      <c r="V16" s="42" t="s">
        <v>30</v>
      </c>
      <c r="W16" s="42" t="s">
        <v>30</v>
      </c>
      <c r="X16" s="42" t="s">
        <v>30</v>
      </c>
      <c r="Y16" s="43" t="s">
        <v>38</v>
      </c>
      <c r="Z16" s="42" t="s">
        <v>30</v>
      </c>
      <c r="AA16" s="50"/>
      <c r="AB16" s="40" t="s">
        <v>38</v>
      </c>
      <c r="AC16" s="38" t="s">
        <v>30</v>
      </c>
      <c r="AD16" s="38" t="s">
        <v>30</v>
      </c>
      <c r="AE16" s="40" t="s">
        <v>38</v>
      </c>
      <c r="AF16" s="38" t="s">
        <v>30</v>
      </c>
      <c r="AG16" s="38" t="s">
        <v>30</v>
      </c>
      <c r="AH16" s="33">
        <f t="shared" ref="AH16" si="12">COUNTIF(C16:AG16,"P")</f>
        <v>21</v>
      </c>
      <c r="AI16" s="33">
        <f t="shared" si="3"/>
        <v>6</v>
      </c>
    </row>
    <row r="17" spans="1:35" ht="18" thickBot="1" x14ac:dyDescent="0.5">
      <c r="A17" s="36">
        <v>13</v>
      </c>
      <c r="B17" s="22" t="s">
        <v>15</v>
      </c>
      <c r="C17" s="43" t="s">
        <v>38</v>
      </c>
      <c r="D17" s="42" t="s">
        <v>30</v>
      </c>
      <c r="E17" s="42" t="s">
        <v>30</v>
      </c>
      <c r="F17" s="51"/>
      <c r="G17" s="42" t="s">
        <v>30</v>
      </c>
      <c r="H17" s="42" t="s">
        <v>30</v>
      </c>
      <c r="I17" s="42" t="s">
        <v>30</v>
      </c>
      <c r="J17" s="43" t="s">
        <v>38</v>
      </c>
      <c r="K17" s="42" t="s">
        <v>30</v>
      </c>
      <c r="L17" s="43" t="s">
        <v>38</v>
      </c>
      <c r="M17" s="50"/>
      <c r="N17" s="38" t="s">
        <v>30</v>
      </c>
      <c r="O17" s="38" t="s">
        <v>30</v>
      </c>
      <c r="P17" s="38" t="s">
        <v>30</v>
      </c>
      <c r="Q17" s="38" t="s">
        <v>30</v>
      </c>
      <c r="R17" s="42" t="s">
        <v>30</v>
      </c>
      <c r="S17" s="42" t="s">
        <v>30</v>
      </c>
      <c r="T17" s="50"/>
      <c r="U17" s="42" t="s">
        <v>30</v>
      </c>
      <c r="V17" s="43" t="s">
        <v>38</v>
      </c>
      <c r="W17" s="42" t="s">
        <v>30</v>
      </c>
      <c r="X17" s="42" t="s">
        <v>30</v>
      </c>
      <c r="Y17" s="42" t="s">
        <v>30</v>
      </c>
      <c r="Z17" s="42" t="s">
        <v>30</v>
      </c>
      <c r="AA17" s="50"/>
      <c r="AB17" s="38" t="s">
        <v>30</v>
      </c>
      <c r="AC17" s="38" t="s">
        <v>30</v>
      </c>
      <c r="AD17" s="38" t="s">
        <v>30</v>
      </c>
      <c r="AE17" s="38" t="s">
        <v>30</v>
      </c>
      <c r="AF17" s="38" t="s">
        <v>30</v>
      </c>
      <c r="AG17" s="38" t="s">
        <v>30</v>
      </c>
      <c r="AH17" s="33">
        <f t="shared" ref="AH17" si="13">COUNTIF(C17:AG17, "P")</f>
        <v>23</v>
      </c>
      <c r="AI17" s="33">
        <f t="shared" si="3"/>
        <v>4</v>
      </c>
    </row>
    <row r="18" spans="1:35" ht="18" thickBot="1" x14ac:dyDescent="0.5">
      <c r="A18" s="36">
        <v>14</v>
      </c>
      <c r="B18" s="22" t="s">
        <v>16</v>
      </c>
      <c r="C18" s="42" t="s">
        <v>30</v>
      </c>
      <c r="D18" s="42" t="s">
        <v>30</v>
      </c>
      <c r="E18" s="42" t="s">
        <v>30</v>
      </c>
      <c r="F18" s="51"/>
      <c r="G18" s="42" t="s">
        <v>30</v>
      </c>
      <c r="H18" s="42" t="s">
        <v>30</v>
      </c>
      <c r="I18" s="42" t="s">
        <v>30</v>
      </c>
      <c r="J18" s="42" t="s">
        <v>30</v>
      </c>
      <c r="K18" s="43" t="s">
        <v>38</v>
      </c>
      <c r="L18" s="43" t="s">
        <v>38</v>
      </c>
      <c r="M18" s="50"/>
      <c r="N18" s="38" t="s">
        <v>30</v>
      </c>
      <c r="O18" s="38" t="s">
        <v>30</v>
      </c>
      <c r="P18" s="38" t="s">
        <v>30</v>
      </c>
      <c r="Q18" s="38" t="s">
        <v>30</v>
      </c>
      <c r="R18" s="42" t="s">
        <v>30</v>
      </c>
      <c r="S18" s="42" t="s">
        <v>30</v>
      </c>
      <c r="T18" s="51"/>
      <c r="U18" s="42" t="s">
        <v>30</v>
      </c>
      <c r="V18" s="42" t="s">
        <v>30</v>
      </c>
      <c r="W18" s="42" t="s">
        <v>30</v>
      </c>
      <c r="X18" s="42" t="s">
        <v>30</v>
      </c>
      <c r="Y18" s="42" t="s">
        <v>30</v>
      </c>
      <c r="Z18" s="43" t="s">
        <v>30</v>
      </c>
      <c r="AA18" s="50"/>
      <c r="AB18" s="38" t="s">
        <v>30</v>
      </c>
      <c r="AC18" s="38" t="s">
        <v>30</v>
      </c>
      <c r="AD18" s="38" t="s">
        <v>30</v>
      </c>
      <c r="AE18" s="38" t="s">
        <v>30</v>
      </c>
      <c r="AF18" s="38" t="s">
        <v>30</v>
      </c>
      <c r="AG18" s="38" t="s">
        <v>30</v>
      </c>
      <c r="AH18" s="33">
        <f>COUNTIF(C18:AG18,"P")</f>
        <v>25</v>
      </c>
      <c r="AI18" s="33">
        <f t="shared" si="3"/>
        <v>2</v>
      </c>
    </row>
    <row r="19" spans="1:35" ht="18" thickBot="1" x14ac:dyDescent="0.5">
      <c r="A19" s="36">
        <v>15</v>
      </c>
      <c r="B19" s="22" t="s">
        <v>17</v>
      </c>
      <c r="C19" s="42" t="s">
        <v>30</v>
      </c>
      <c r="D19" s="42" t="s">
        <v>30</v>
      </c>
      <c r="E19" s="42" t="s">
        <v>30</v>
      </c>
      <c r="F19" s="51"/>
      <c r="G19" s="42" t="s">
        <v>30</v>
      </c>
      <c r="H19" s="42" t="s">
        <v>30</v>
      </c>
      <c r="I19" s="43" t="s">
        <v>38</v>
      </c>
      <c r="J19" s="42" t="s">
        <v>30</v>
      </c>
      <c r="K19" s="42" t="s">
        <v>30</v>
      </c>
      <c r="L19" s="42" t="s">
        <v>30</v>
      </c>
      <c r="M19" s="50"/>
      <c r="N19" s="38" t="s">
        <v>30</v>
      </c>
      <c r="O19" s="38" t="s">
        <v>30</v>
      </c>
      <c r="P19" s="38" t="s">
        <v>30</v>
      </c>
      <c r="Q19" s="38" t="s">
        <v>30</v>
      </c>
      <c r="R19" s="42" t="s">
        <v>30</v>
      </c>
      <c r="S19" s="42" t="s">
        <v>30</v>
      </c>
      <c r="T19" s="50"/>
      <c r="U19" s="42" t="s">
        <v>30</v>
      </c>
      <c r="V19" s="42" t="s">
        <v>30</v>
      </c>
      <c r="W19" s="42" t="s">
        <v>30</v>
      </c>
      <c r="X19" s="42" t="s">
        <v>30</v>
      </c>
      <c r="Y19" s="42" t="s">
        <v>38</v>
      </c>
      <c r="Z19" s="42" t="s">
        <v>30</v>
      </c>
      <c r="AA19" s="50"/>
      <c r="AB19" s="38" t="s">
        <v>30</v>
      </c>
      <c r="AC19" s="38" t="s">
        <v>30</v>
      </c>
      <c r="AD19" s="38" t="s">
        <v>30</v>
      </c>
      <c r="AE19" s="38" t="s">
        <v>30</v>
      </c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31CA-0A88-4D18-8059-0E1AA9D9E72E}">
  <sheetPr codeName="Sheet9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37</v>
      </c>
      <c r="D4" s="30" t="s">
        <v>31</v>
      </c>
      <c r="E4" s="30" t="s">
        <v>32</v>
      </c>
      <c r="F4" s="30" t="s">
        <v>33</v>
      </c>
      <c r="G4" s="30" t="s">
        <v>34</v>
      </c>
      <c r="H4" s="30" t="s">
        <v>35</v>
      </c>
      <c r="I4" s="30" t="s">
        <v>36</v>
      </c>
      <c r="J4" s="30" t="s">
        <v>37</v>
      </c>
      <c r="K4" s="30" t="s">
        <v>31</v>
      </c>
      <c r="L4" s="30" t="s">
        <v>32</v>
      </c>
      <c r="M4" s="30" t="s">
        <v>33</v>
      </c>
      <c r="N4" s="30" t="s">
        <v>34</v>
      </c>
      <c r="O4" s="30" t="s">
        <v>35</v>
      </c>
      <c r="P4" s="30" t="s">
        <v>36</v>
      </c>
      <c r="Q4" s="30" t="s">
        <v>37</v>
      </c>
      <c r="R4" s="30" t="s">
        <v>31</v>
      </c>
      <c r="S4" s="30" t="s">
        <v>32</v>
      </c>
      <c r="T4" s="30" t="s">
        <v>33</v>
      </c>
      <c r="U4" s="30" t="s">
        <v>34</v>
      </c>
      <c r="V4" s="30" t="s">
        <v>35</v>
      </c>
      <c r="W4" s="30" t="s">
        <v>36</v>
      </c>
      <c r="X4" s="30" t="s">
        <v>37</v>
      </c>
      <c r="Y4" s="30" t="s">
        <v>31</v>
      </c>
      <c r="Z4" s="30" t="s">
        <v>32</v>
      </c>
      <c r="AA4" s="30" t="s">
        <v>33</v>
      </c>
      <c r="AB4" s="30" t="s">
        <v>34</v>
      </c>
      <c r="AC4" s="30" t="s">
        <v>35</v>
      </c>
      <c r="AD4" s="30" t="s">
        <v>36</v>
      </c>
      <c r="AE4" s="30" t="s">
        <v>37</v>
      </c>
      <c r="AF4" s="30" t="s">
        <v>31</v>
      </c>
      <c r="AG4" s="30" t="s">
        <v>32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40" t="s">
        <v>38</v>
      </c>
      <c r="D5" s="47"/>
      <c r="E5" s="40" t="s">
        <v>38</v>
      </c>
      <c r="F5" s="38" t="s">
        <v>30</v>
      </c>
      <c r="G5" s="38" t="s">
        <v>30</v>
      </c>
      <c r="H5" s="38" t="s">
        <v>30</v>
      </c>
      <c r="I5" s="40" t="s">
        <v>38</v>
      </c>
      <c r="J5" s="38" t="s">
        <v>30</v>
      </c>
      <c r="K5" s="46"/>
      <c r="L5" s="38" t="s">
        <v>30</v>
      </c>
      <c r="M5" s="38" t="s">
        <v>30</v>
      </c>
      <c r="N5" s="40" t="s">
        <v>38</v>
      </c>
      <c r="O5" s="38" t="s">
        <v>30</v>
      </c>
      <c r="P5" s="38" t="s">
        <v>30</v>
      </c>
      <c r="Q5" s="38" t="s">
        <v>30</v>
      </c>
      <c r="R5" s="47"/>
      <c r="S5" s="38" t="s">
        <v>30</v>
      </c>
      <c r="T5" s="38" t="s">
        <v>30</v>
      </c>
      <c r="U5" s="38" t="s">
        <v>30</v>
      </c>
      <c r="V5" s="38" t="s">
        <v>30</v>
      </c>
      <c r="W5" s="38" t="s">
        <v>30</v>
      </c>
      <c r="X5" s="38" t="s">
        <v>30</v>
      </c>
      <c r="Y5" s="46"/>
      <c r="Z5" s="38" t="s">
        <v>30</v>
      </c>
      <c r="AA5" s="38" t="s">
        <v>30</v>
      </c>
      <c r="AB5" s="38" t="s">
        <v>30</v>
      </c>
      <c r="AC5" s="40" t="s">
        <v>38</v>
      </c>
      <c r="AD5" s="38" t="s">
        <v>30</v>
      </c>
      <c r="AE5" s="38" t="s">
        <v>30</v>
      </c>
      <c r="AF5" s="47"/>
      <c r="AG5" s="38" t="s">
        <v>30</v>
      </c>
      <c r="AH5" s="33">
        <f t="shared" ref="AH5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50"/>
      <c r="E6" s="42" t="s">
        <v>30</v>
      </c>
      <c r="F6" s="42" t="s">
        <v>30</v>
      </c>
      <c r="G6" s="42" t="s">
        <v>30</v>
      </c>
      <c r="H6" s="43" t="s">
        <v>38</v>
      </c>
      <c r="I6" s="42" t="s">
        <v>30</v>
      </c>
      <c r="J6" s="42" t="s">
        <v>30</v>
      </c>
      <c r="K6" s="51"/>
      <c r="L6" s="42" t="s">
        <v>30</v>
      </c>
      <c r="M6" s="43" t="s">
        <v>38</v>
      </c>
      <c r="N6" s="43" t="s">
        <v>38</v>
      </c>
      <c r="O6" s="42" t="s">
        <v>30</v>
      </c>
      <c r="P6" s="38" t="s">
        <v>30</v>
      </c>
      <c r="Q6" s="38" t="s">
        <v>30</v>
      </c>
      <c r="R6" s="51"/>
      <c r="S6" s="38" t="s">
        <v>30</v>
      </c>
      <c r="T6" s="38" t="s">
        <v>30</v>
      </c>
      <c r="U6" s="40" t="s">
        <v>38</v>
      </c>
      <c r="V6" s="43" t="s">
        <v>38</v>
      </c>
      <c r="W6" s="42" t="s">
        <v>30</v>
      </c>
      <c r="X6" s="43" t="s">
        <v>38</v>
      </c>
      <c r="Y6" s="51"/>
      <c r="Z6" s="38" t="s">
        <v>30</v>
      </c>
      <c r="AA6" s="40" t="s">
        <v>38</v>
      </c>
      <c r="AB6" s="38" t="s">
        <v>30</v>
      </c>
      <c r="AC6" s="38" t="s">
        <v>30</v>
      </c>
      <c r="AD6" s="42" t="s">
        <v>30</v>
      </c>
      <c r="AE6" s="38" t="s">
        <v>30</v>
      </c>
      <c r="AF6" s="47"/>
      <c r="AG6" s="43" t="s">
        <v>38</v>
      </c>
      <c r="AH6" s="33">
        <f t="shared" ref="AH6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3" t="s">
        <v>38</v>
      </c>
      <c r="D7" s="51"/>
      <c r="E7" s="42" t="s">
        <v>30</v>
      </c>
      <c r="F7" s="42" t="s">
        <v>30</v>
      </c>
      <c r="G7" s="43" t="s">
        <v>38</v>
      </c>
      <c r="H7" s="42" t="s">
        <v>30</v>
      </c>
      <c r="I7" s="42" t="s">
        <v>30</v>
      </c>
      <c r="J7" s="42" t="s">
        <v>30</v>
      </c>
      <c r="K7" s="51"/>
      <c r="L7" s="43" t="s">
        <v>38</v>
      </c>
      <c r="M7" s="42" t="s">
        <v>30</v>
      </c>
      <c r="N7" s="43" t="s">
        <v>38</v>
      </c>
      <c r="O7" s="42" t="s">
        <v>30</v>
      </c>
      <c r="P7" s="38" t="s">
        <v>30</v>
      </c>
      <c r="Q7" s="40" t="s">
        <v>38</v>
      </c>
      <c r="R7" s="50"/>
      <c r="S7" s="38" t="s">
        <v>30</v>
      </c>
      <c r="T7" s="38" t="s">
        <v>30</v>
      </c>
      <c r="U7" s="38" t="s">
        <v>30</v>
      </c>
      <c r="V7" s="42" t="s">
        <v>30</v>
      </c>
      <c r="W7" s="43" t="s">
        <v>38</v>
      </c>
      <c r="X7" s="42" t="s">
        <v>30</v>
      </c>
      <c r="Y7" s="51"/>
      <c r="Z7" s="38" t="s">
        <v>30</v>
      </c>
      <c r="AA7" s="38" t="s">
        <v>30</v>
      </c>
      <c r="AB7" s="38" t="s">
        <v>30</v>
      </c>
      <c r="AC7" s="38" t="s">
        <v>30</v>
      </c>
      <c r="AD7" s="42" t="s">
        <v>30</v>
      </c>
      <c r="AE7" s="38" t="s">
        <v>30</v>
      </c>
      <c r="AF7" s="47"/>
      <c r="AG7" s="42" t="s">
        <v>30</v>
      </c>
      <c r="AH7" s="33">
        <f t="shared" ref="AH7" si="2">COUNTIF(C7:AG7, "P")</f>
        <v>20</v>
      </c>
      <c r="AI7" s="33">
        <f t="shared" ref="AI7:AI19" si="3">COUNTIF(C7:AG7, "A")</f>
        <v>6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50"/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2" t="s">
        <v>30</v>
      </c>
      <c r="K8" s="51"/>
      <c r="L8" s="42" t="s">
        <v>30</v>
      </c>
      <c r="M8" s="42" t="s">
        <v>30</v>
      </c>
      <c r="N8" s="42" t="s">
        <v>30</v>
      </c>
      <c r="O8" s="42" t="s">
        <v>30</v>
      </c>
      <c r="P8" s="38" t="s">
        <v>30</v>
      </c>
      <c r="Q8" s="38" t="s">
        <v>30</v>
      </c>
      <c r="R8" s="50"/>
      <c r="S8" s="38" t="s">
        <v>30</v>
      </c>
      <c r="T8" s="38" t="s">
        <v>30</v>
      </c>
      <c r="U8" s="38" t="s">
        <v>30</v>
      </c>
      <c r="V8" s="42" t="s">
        <v>30</v>
      </c>
      <c r="W8" s="42" t="s">
        <v>30</v>
      </c>
      <c r="X8" s="42" t="s">
        <v>30</v>
      </c>
      <c r="Y8" s="50"/>
      <c r="Z8" s="38" t="s">
        <v>30</v>
      </c>
      <c r="AA8" s="38" t="s">
        <v>30</v>
      </c>
      <c r="AB8" s="38" t="s">
        <v>30</v>
      </c>
      <c r="AC8" s="38" t="s">
        <v>30</v>
      </c>
      <c r="AD8" s="42" t="s">
        <v>30</v>
      </c>
      <c r="AE8" s="38" t="s">
        <v>30</v>
      </c>
      <c r="AF8" s="47"/>
      <c r="AG8" s="42" t="s">
        <v>30</v>
      </c>
      <c r="AH8" s="33">
        <f t="shared" ref="AH8" si="4">COUNTIF(C8:AG8,"P")</f>
        <v>26</v>
      </c>
      <c r="AI8" s="33">
        <f t="shared" si="3"/>
        <v>0</v>
      </c>
    </row>
    <row r="9" spans="1:35" ht="18" thickBot="1" x14ac:dyDescent="0.5">
      <c r="A9" s="36">
        <v>5</v>
      </c>
      <c r="B9" s="22" t="s">
        <v>7</v>
      </c>
      <c r="C9" s="43" t="s">
        <v>38</v>
      </c>
      <c r="D9" s="50"/>
      <c r="E9" s="42" t="s">
        <v>30</v>
      </c>
      <c r="F9" s="42" t="s">
        <v>30</v>
      </c>
      <c r="G9" s="43" t="s">
        <v>38</v>
      </c>
      <c r="H9" s="42" t="s">
        <v>30</v>
      </c>
      <c r="I9" s="42" t="s">
        <v>30</v>
      </c>
      <c r="J9" s="42" t="s">
        <v>30</v>
      </c>
      <c r="K9" s="51"/>
      <c r="L9" s="42" t="s">
        <v>30</v>
      </c>
      <c r="M9" s="42" t="s">
        <v>30</v>
      </c>
      <c r="N9" s="43" t="s">
        <v>38</v>
      </c>
      <c r="O9" s="42" t="s">
        <v>30</v>
      </c>
      <c r="P9" s="38" t="s">
        <v>30</v>
      </c>
      <c r="Q9" s="38" t="s">
        <v>30</v>
      </c>
      <c r="R9" s="50"/>
      <c r="S9" s="38" t="s">
        <v>30</v>
      </c>
      <c r="T9" s="38" t="s">
        <v>30</v>
      </c>
      <c r="U9" s="40" t="s">
        <v>38</v>
      </c>
      <c r="V9" s="42" t="s">
        <v>30</v>
      </c>
      <c r="W9" s="42" t="s">
        <v>30</v>
      </c>
      <c r="X9" s="42" t="s">
        <v>30</v>
      </c>
      <c r="Y9" s="51"/>
      <c r="Z9" s="38" t="s">
        <v>30</v>
      </c>
      <c r="AA9" s="38" t="s">
        <v>30</v>
      </c>
      <c r="AB9" s="38" t="s">
        <v>30</v>
      </c>
      <c r="AC9" s="38" t="s">
        <v>30</v>
      </c>
      <c r="AD9" s="42" t="s">
        <v>30</v>
      </c>
      <c r="AE9" s="38" t="s">
        <v>30</v>
      </c>
      <c r="AF9" s="47"/>
      <c r="AG9" s="43" t="s">
        <v>38</v>
      </c>
      <c r="AH9" s="33">
        <f t="shared" ref="AH9" si="5">COUNTIF(C9:AG9, "P")</f>
        <v>21</v>
      </c>
      <c r="AI9" s="33">
        <f t="shared" si="3"/>
        <v>5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50"/>
      <c r="E10" s="42" t="s">
        <v>30</v>
      </c>
      <c r="F10" s="42" t="s">
        <v>30</v>
      </c>
      <c r="G10" s="43" t="s">
        <v>38</v>
      </c>
      <c r="H10" s="42" t="s">
        <v>30</v>
      </c>
      <c r="I10" s="42" t="s">
        <v>30</v>
      </c>
      <c r="J10" s="42" t="s">
        <v>30</v>
      </c>
      <c r="K10" s="51"/>
      <c r="L10" s="42" t="s">
        <v>30</v>
      </c>
      <c r="M10" s="42" t="s">
        <v>30</v>
      </c>
      <c r="N10" s="42" t="s">
        <v>30</v>
      </c>
      <c r="O10" s="43" t="s">
        <v>38</v>
      </c>
      <c r="P10" s="38" t="s">
        <v>30</v>
      </c>
      <c r="Q10" s="38" t="s">
        <v>30</v>
      </c>
      <c r="R10" s="50"/>
      <c r="S10" s="38" t="s">
        <v>30</v>
      </c>
      <c r="T10" s="38" t="s">
        <v>30</v>
      </c>
      <c r="U10" s="38" t="s">
        <v>30</v>
      </c>
      <c r="V10" s="42" t="s">
        <v>30</v>
      </c>
      <c r="W10" s="42" t="s">
        <v>30</v>
      </c>
      <c r="X10" s="42" t="s">
        <v>30</v>
      </c>
      <c r="Y10" s="50"/>
      <c r="Z10" s="38" t="s">
        <v>30</v>
      </c>
      <c r="AA10" s="38" t="s">
        <v>30</v>
      </c>
      <c r="AB10" s="38" t="s">
        <v>30</v>
      </c>
      <c r="AC10" s="40" t="s">
        <v>38</v>
      </c>
      <c r="AD10" s="42" t="s">
        <v>30</v>
      </c>
      <c r="AE10" s="38" t="s">
        <v>30</v>
      </c>
      <c r="AF10" s="47"/>
      <c r="AG10" s="42" t="s">
        <v>30</v>
      </c>
      <c r="AH10" s="33">
        <f t="shared" ref="AH10" si="6">COUNTIF(C10:AG10,"P")</f>
        <v>23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50"/>
      <c r="E11" s="42" t="s">
        <v>30</v>
      </c>
      <c r="F11" s="42" t="s">
        <v>30</v>
      </c>
      <c r="G11" s="42" t="s">
        <v>30</v>
      </c>
      <c r="H11" s="43" t="s">
        <v>38</v>
      </c>
      <c r="I11" s="42" t="s">
        <v>30</v>
      </c>
      <c r="J11" s="42" t="s">
        <v>30</v>
      </c>
      <c r="K11" s="51"/>
      <c r="L11" s="42" t="s">
        <v>30</v>
      </c>
      <c r="M11" s="43" t="s">
        <v>38</v>
      </c>
      <c r="N11" s="42" t="s">
        <v>30</v>
      </c>
      <c r="O11" s="42" t="s">
        <v>30</v>
      </c>
      <c r="P11" s="38" t="s">
        <v>30</v>
      </c>
      <c r="Q11" s="38" t="s">
        <v>30</v>
      </c>
      <c r="R11" s="50"/>
      <c r="S11" s="38" t="s">
        <v>30</v>
      </c>
      <c r="T11" s="40" t="s">
        <v>38</v>
      </c>
      <c r="U11" s="38" t="s">
        <v>30</v>
      </c>
      <c r="V11" s="42" t="s">
        <v>30</v>
      </c>
      <c r="W11" s="42" t="s">
        <v>30</v>
      </c>
      <c r="X11" s="43" t="s">
        <v>38</v>
      </c>
      <c r="Y11" s="50"/>
      <c r="Z11" s="38" t="s">
        <v>30</v>
      </c>
      <c r="AA11" s="38" t="s">
        <v>30</v>
      </c>
      <c r="AB11" s="38" t="s">
        <v>30</v>
      </c>
      <c r="AC11" s="38" t="s">
        <v>30</v>
      </c>
      <c r="AD11" s="42" t="s">
        <v>30</v>
      </c>
      <c r="AE11" s="38" t="s">
        <v>30</v>
      </c>
      <c r="AF11" s="46"/>
      <c r="AG11" s="42" t="s">
        <v>30</v>
      </c>
      <c r="AH11" s="33">
        <f t="shared" ref="AH11" si="7">COUNTIF(C11:AG11, "P")</f>
        <v>22</v>
      </c>
      <c r="AI11" s="33">
        <f t="shared" si="3"/>
        <v>4</v>
      </c>
    </row>
    <row r="12" spans="1:35" ht="18" thickBot="1" x14ac:dyDescent="0.5">
      <c r="A12" s="36">
        <v>8</v>
      </c>
      <c r="B12" s="22" t="s">
        <v>10</v>
      </c>
      <c r="C12" s="42" t="s">
        <v>30</v>
      </c>
      <c r="D12" s="50"/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2" t="s">
        <v>30</v>
      </c>
      <c r="K12" s="51"/>
      <c r="L12" s="42" t="s">
        <v>30</v>
      </c>
      <c r="M12" s="42" t="s">
        <v>30</v>
      </c>
      <c r="N12" s="42" t="s">
        <v>30</v>
      </c>
      <c r="O12" s="42" t="s">
        <v>30</v>
      </c>
      <c r="P12" s="38" t="s">
        <v>30</v>
      </c>
      <c r="Q12" s="38" t="s">
        <v>30</v>
      </c>
      <c r="R12" s="50"/>
      <c r="S12" s="38" t="s">
        <v>30</v>
      </c>
      <c r="T12" s="40" t="s">
        <v>38</v>
      </c>
      <c r="U12" s="40" t="s">
        <v>38</v>
      </c>
      <c r="V12" s="43" t="s">
        <v>38</v>
      </c>
      <c r="W12" s="42" t="s">
        <v>30</v>
      </c>
      <c r="X12" s="42" t="s">
        <v>30</v>
      </c>
      <c r="Y12" s="50"/>
      <c r="Z12" s="38" t="s">
        <v>30</v>
      </c>
      <c r="AA12" s="38" t="s">
        <v>30</v>
      </c>
      <c r="AB12" s="40" t="s">
        <v>38</v>
      </c>
      <c r="AC12" s="40" t="s">
        <v>38</v>
      </c>
      <c r="AD12" s="43" t="s">
        <v>38</v>
      </c>
      <c r="AE12" s="38" t="s">
        <v>30</v>
      </c>
      <c r="AF12" s="46"/>
      <c r="AG12" s="42" t="s">
        <v>30</v>
      </c>
      <c r="AH12" s="33">
        <f t="shared" ref="AH12" si="8">COUNTIF(C12:AG12,"P")</f>
        <v>19</v>
      </c>
      <c r="AI12" s="33">
        <f t="shared" si="3"/>
        <v>7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50"/>
      <c r="E13" s="43" t="s">
        <v>38</v>
      </c>
      <c r="F13" s="42" t="s">
        <v>30</v>
      </c>
      <c r="G13" s="42" t="s">
        <v>30</v>
      </c>
      <c r="H13" s="42" t="s">
        <v>30</v>
      </c>
      <c r="I13" s="43" t="s">
        <v>38</v>
      </c>
      <c r="J13" s="42" t="s">
        <v>30</v>
      </c>
      <c r="K13" s="51"/>
      <c r="L13" s="42" t="s">
        <v>30</v>
      </c>
      <c r="M13" s="43" t="s">
        <v>38</v>
      </c>
      <c r="N13" s="42" t="s">
        <v>30</v>
      </c>
      <c r="O13" s="42" t="s">
        <v>30</v>
      </c>
      <c r="P13" s="38" t="s">
        <v>30</v>
      </c>
      <c r="Q13" s="38" t="s">
        <v>30</v>
      </c>
      <c r="R13" s="50"/>
      <c r="S13" s="38" t="s">
        <v>30</v>
      </c>
      <c r="T13" s="38" t="s">
        <v>30</v>
      </c>
      <c r="U13" s="38" t="s">
        <v>30</v>
      </c>
      <c r="V13" s="42" t="s">
        <v>30</v>
      </c>
      <c r="W13" s="42" t="s">
        <v>30</v>
      </c>
      <c r="X13" s="43" t="s">
        <v>38</v>
      </c>
      <c r="Y13" s="50"/>
      <c r="Z13" s="38" t="s">
        <v>30</v>
      </c>
      <c r="AA13" s="40" t="s">
        <v>38</v>
      </c>
      <c r="AB13" s="38" t="s">
        <v>30</v>
      </c>
      <c r="AC13" s="38" t="s">
        <v>30</v>
      </c>
      <c r="AD13" s="42" t="s">
        <v>30</v>
      </c>
      <c r="AE13" s="38" t="s">
        <v>30</v>
      </c>
      <c r="AF13" s="47"/>
      <c r="AG13" s="43" t="s">
        <v>38</v>
      </c>
      <c r="AH13" s="33">
        <f t="shared" ref="AH13" si="9">COUNTIF(C13:AG13, "P")</f>
        <v>20</v>
      </c>
      <c r="AI13" s="33">
        <f t="shared" si="3"/>
        <v>6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50"/>
      <c r="E14" s="43" t="s">
        <v>38</v>
      </c>
      <c r="F14" s="42" t="s">
        <v>30</v>
      </c>
      <c r="G14" s="42" t="s">
        <v>30</v>
      </c>
      <c r="H14" s="42" t="s">
        <v>30</v>
      </c>
      <c r="I14" s="43" t="s">
        <v>38</v>
      </c>
      <c r="J14" s="42" t="s">
        <v>30</v>
      </c>
      <c r="K14" s="51"/>
      <c r="L14" s="42" t="s">
        <v>30</v>
      </c>
      <c r="M14" s="42" t="s">
        <v>30</v>
      </c>
      <c r="N14" s="42" t="s">
        <v>30</v>
      </c>
      <c r="O14" s="42" t="s">
        <v>30</v>
      </c>
      <c r="P14" s="38" t="s">
        <v>30</v>
      </c>
      <c r="Q14" s="38" t="s">
        <v>30</v>
      </c>
      <c r="R14" s="50"/>
      <c r="S14" s="40" t="s">
        <v>38</v>
      </c>
      <c r="T14" s="38" t="s">
        <v>30</v>
      </c>
      <c r="U14" s="38" t="s">
        <v>30</v>
      </c>
      <c r="V14" s="42" t="s">
        <v>30</v>
      </c>
      <c r="W14" s="42" t="s">
        <v>30</v>
      </c>
      <c r="X14" s="42" t="s">
        <v>30</v>
      </c>
      <c r="Y14" s="50"/>
      <c r="Z14" s="38" t="s">
        <v>30</v>
      </c>
      <c r="AA14" s="38" t="s">
        <v>30</v>
      </c>
      <c r="AB14" s="40" t="s">
        <v>38</v>
      </c>
      <c r="AC14" s="40" t="s">
        <v>38</v>
      </c>
      <c r="AD14" s="43" t="s">
        <v>38</v>
      </c>
      <c r="AE14" s="40" t="s">
        <v>38</v>
      </c>
      <c r="AF14" s="47"/>
      <c r="AG14" s="42" t="s">
        <v>30</v>
      </c>
      <c r="AH14" s="33">
        <f t="shared" ref="AH14" si="10">COUNTIF(C14:AG14,"P")</f>
        <v>19</v>
      </c>
      <c r="AI14" s="33">
        <f t="shared" si="3"/>
        <v>7</v>
      </c>
    </row>
    <row r="15" spans="1:35" ht="18" thickBot="1" x14ac:dyDescent="0.5">
      <c r="A15" s="36">
        <v>11</v>
      </c>
      <c r="B15" s="22" t="s">
        <v>13</v>
      </c>
      <c r="C15" s="42" t="s">
        <v>30</v>
      </c>
      <c r="D15" s="50"/>
      <c r="E15" s="42" t="s">
        <v>30</v>
      </c>
      <c r="F15" s="43" t="s">
        <v>38</v>
      </c>
      <c r="G15" s="42" t="s">
        <v>30</v>
      </c>
      <c r="H15" s="42" t="s">
        <v>30</v>
      </c>
      <c r="I15" s="42" t="s">
        <v>30</v>
      </c>
      <c r="J15" s="43" t="s">
        <v>38</v>
      </c>
      <c r="K15" s="51"/>
      <c r="L15" s="42" t="s">
        <v>30</v>
      </c>
      <c r="M15" s="42" t="s">
        <v>30</v>
      </c>
      <c r="N15" s="42" t="s">
        <v>30</v>
      </c>
      <c r="O15" s="42" t="s">
        <v>30</v>
      </c>
      <c r="P15" s="38" t="s">
        <v>30</v>
      </c>
      <c r="Q15" s="38" t="s">
        <v>30</v>
      </c>
      <c r="R15" s="50"/>
      <c r="S15" s="38" t="s">
        <v>30</v>
      </c>
      <c r="T15" s="38" t="s">
        <v>30</v>
      </c>
      <c r="U15" s="40" t="s">
        <v>38</v>
      </c>
      <c r="V15" s="43" t="s">
        <v>38</v>
      </c>
      <c r="W15" s="42" t="s">
        <v>30</v>
      </c>
      <c r="X15" s="42" t="s">
        <v>30</v>
      </c>
      <c r="Y15" s="50"/>
      <c r="Z15" s="38" t="s">
        <v>30</v>
      </c>
      <c r="AA15" s="38" t="s">
        <v>30</v>
      </c>
      <c r="AB15" s="38" t="s">
        <v>30</v>
      </c>
      <c r="AC15" s="38" t="s">
        <v>30</v>
      </c>
      <c r="AD15" s="42" t="s">
        <v>30</v>
      </c>
      <c r="AE15" s="38" t="s">
        <v>30</v>
      </c>
      <c r="AF15" s="47"/>
      <c r="AG15" s="42" t="s">
        <v>30</v>
      </c>
      <c r="AH15" s="33">
        <f t="shared" ref="AH15" si="11">COUNTIF(C15:AG15, "P")</f>
        <v>22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3" t="s">
        <v>38</v>
      </c>
      <c r="D16" s="50"/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2" t="s">
        <v>30</v>
      </c>
      <c r="K16" s="51"/>
      <c r="L16" s="42" t="s">
        <v>30</v>
      </c>
      <c r="M16" s="42" t="s">
        <v>30</v>
      </c>
      <c r="N16" s="43" t="s">
        <v>38</v>
      </c>
      <c r="O16" s="42" t="s">
        <v>30</v>
      </c>
      <c r="P16" s="38" t="s">
        <v>30</v>
      </c>
      <c r="Q16" s="40" t="s">
        <v>38</v>
      </c>
      <c r="R16" s="50"/>
      <c r="S16" s="40" t="s">
        <v>38</v>
      </c>
      <c r="T16" s="38" t="s">
        <v>30</v>
      </c>
      <c r="U16" s="38" t="s">
        <v>30</v>
      </c>
      <c r="V16" s="42" t="s">
        <v>30</v>
      </c>
      <c r="W16" s="42" t="s">
        <v>30</v>
      </c>
      <c r="X16" s="42" t="s">
        <v>30</v>
      </c>
      <c r="Y16" s="51"/>
      <c r="Z16" s="38" t="s">
        <v>30</v>
      </c>
      <c r="AA16" s="38" t="s">
        <v>30</v>
      </c>
      <c r="AB16" s="38" t="s">
        <v>30</v>
      </c>
      <c r="AC16" s="40" t="s">
        <v>38</v>
      </c>
      <c r="AD16" s="42" t="s">
        <v>30</v>
      </c>
      <c r="AE16" s="40" t="s">
        <v>38</v>
      </c>
      <c r="AF16" s="47"/>
      <c r="AG16" s="43" t="s">
        <v>38</v>
      </c>
      <c r="AH16" s="33">
        <f t="shared" ref="AH16" si="12">COUNTIF(C16:AG16,"P")</f>
        <v>19</v>
      </c>
      <c r="AI16" s="33">
        <f t="shared" si="3"/>
        <v>7</v>
      </c>
    </row>
    <row r="17" spans="1:35" ht="18" thickBot="1" x14ac:dyDescent="0.5">
      <c r="A17" s="36">
        <v>13</v>
      </c>
      <c r="B17" s="22" t="s">
        <v>15</v>
      </c>
      <c r="C17" s="42" t="s">
        <v>30</v>
      </c>
      <c r="D17" s="50"/>
      <c r="E17" s="42" t="s">
        <v>30</v>
      </c>
      <c r="F17" s="43" t="s">
        <v>38</v>
      </c>
      <c r="G17" s="42" t="s">
        <v>30</v>
      </c>
      <c r="H17" s="43" t="s">
        <v>38</v>
      </c>
      <c r="I17" s="42" t="s">
        <v>30</v>
      </c>
      <c r="J17" s="43" t="s">
        <v>38</v>
      </c>
      <c r="K17" s="51"/>
      <c r="L17" s="42" t="s">
        <v>30</v>
      </c>
      <c r="M17" s="42" t="s">
        <v>30</v>
      </c>
      <c r="N17" s="42" t="s">
        <v>30</v>
      </c>
      <c r="O17" s="42" t="s">
        <v>30</v>
      </c>
      <c r="P17" s="38" t="s">
        <v>30</v>
      </c>
      <c r="Q17" s="38" t="s">
        <v>30</v>
      </c>
      <c r="R17" s="50"/>
      <c r="S17" s="38" t="s">
        <v>30</v>
      </c>
      <c r="T17" s="38" t="s">
        <v>30</v>
      </c>
      <c r="U17" s="38" t="s">
        <v>30</v>
      </c>
      <c r="V17" s="43" t="s">
        <v>38</v>
      </c>
      <c r="W17" s="42" t="s">
        <v>30</v>
      </c>
      <c r="X17" s="42" t="s">
        <v>30</v>
      </c>
      <c r="Y17" s="50"/>
      <c r="Z17" s="38" t="s">
        <v>30</v>
      </c>
      <c r="AA17" s="38" t="s">
        <v>30</v>
      </c>
      <c r="AB17" s="38" t="s">
        <v>30</v>
      </c>
      <c r="AC17" s="38" t="s">
        <v>30</v>
      </c>
      <c r="AD17" s="42" t="s">
        <v>30</v>
      </c>
      <c r="AE17" s="38" t="s">
        <v>30</v>
      </c>
      <c r="AF17" s="47"/>
      <c r="AG17" s="42" t="s">
        <v>30</v>
      </c>
      <c r="AH17" s="33">
        <f t="shared" ref="AH17" si="13">COUNTIF(C17:AG17, "P")</f>
        <v>22</v>
      </c>
      <c r="AI17" s="33">
        <f t="shared" si="3"/>
        <v>4</v>
      </c>
    </row>
    <row r="18" spans="1:35" ht="18" thickBot="1" x14ac:dyDescent="0.5">
      <c r="A18" s="36">
        <v>14</v>
      </c>
      <c r="B18" s="22" t="s">
        <v>16</v>
      </c>
      <c r="C18" s="42" t="s">
        <v>30</v>
      </c>
      <c r="D18" s="50"/>
      <c r="E18" s="42" t="s">
        <v>30</v>
      </c>
      <c r="F18" s="42" t="s">
        <v>30</v>
      </c>
      <c r="G18" s="43" t="s">
        <v>38</v>
      </c>
      <c r="H18" s="43" t="s">
        <v>38</v>
      </c>
      <c r="I18" s="42" t="s">
        <v>30</v>
      </c>
      <c r="J18" s="42" t="s">
        <v>30</v>
      </c>
      <c r="K18" s="51"/>
      <c r="L18" s="42" t="s">
        <v>30</v>
      </c>
      <c r="M18" s="42" t="s">
        <v>30</v>
      </c>
      <c r="N18" s="42" t="s">
        <v>30</v>
      </c>
      <c r="O18" s="43" t="s">
        <v>30</v>
      </c>
      <c r="P18" s="38" t="s">
        <v>30</v>
      </c>
      <c r="Q18" s="38" t="s">
        <v>30</v>
      </c>
      <c r="R18" s="50"/>
      <c r="S18" s="38" t="s">
        <v>30</v>
      </c>
      <c r="T18" s="38" t="s">
        <v>30</v>
      </c>
      <c r="U18" s="38" t="s">
        <v>30</v>
      </c>
      <c r="V18" s="42" t="s">
        <v>30</v>
      </c>
      <c r="W18" s="42" t="s">
        <v>30</v>
      </c>
      <c r="X18" s="42" t="s">
        <v>30</v>
      </c>
      <c r="Y18" s="50"/>
      <c r="Z18" s="38" t="s">
        <v>30</v>
      </c>
      <c r="AA18" s="38" t="s">
        <v>30</v>
      </c>
      <c r="AB18" s="40" t="s">
        <v>38</v>
      </c>
      <c r="AC18" s="38" t="s">
        <v>30</v>
      </c>
      <c r="AD18" s="42" t="s">
        <v>30</v>
      </c>
      <c r="AE18" s="38" t="s">
        <v>30</v>
      </c>
      <c r="AF18" s="47"/>
      <c r="AG18" s="42" t="s">
        <v>30</v>
      </c>
      <c r="AH18" s="33">
        <f>COUNTIF(C18:AG18,"P")</f>
        <v>23</v>
      </c>
      <c r="AI18" s="33">
        <f t="shared" si="3"/>
        <v>3</v>
      </c>
    </row>
    <row r="19" spans="1:35" ht="18" thickBot="1" x14ac:dyDescent="0.5">
      <c r="A19" s="36">
        <v>15</v>
      </c>
      <c r="B19" s="22" t="s">
        <v>17</v>
      </c>
      <c r="C19" s="42" t="s">
        <v>38</v>
      </c>
      <c r="D19" s="50"/>
      <c r="E19" s="43" t="s">
        <v>38</v>
      </c>
      <c r="F19" s="42" t="s">
        <v>30</v>
      </c>
      <c r="G19" s="42" t="s">
        <v>30</v>
      </c>
      <c r="H19" s="42" t="s">
        <v>30</v>
      </c>
      <c r="I19" s="43" t="s">
        <v>38</v>
      </c>
      <c r="J19" s="42" t="s">
        <v>30</v>
      </c>
      <c r="K19" s="51"/>
      <c r="L19" s="42" t="s">
        <v>30</v>
      </c>
      <c r="M19" s="42" t="s">
        <v>30</v>
      </c>
      <c r="N19" s="42" t="s">
        <v>38</v>
      </c>
      <c r="O19" s="42" t="s">
        <v>30</v>
      </c>
      <c r="P19" s="38" t="s">
        <v>30</v>
      </c>
      <c r="Q19" s="38" t="s">
        <v>30</v>
      </c>
      <c r="R19" s="50"/>
      <c r="S19" s="38" t="s">
        <v>30</v>
      </c>
      <c r="T19" s="38" t="s">
        <v>30</v>
      </c>
      <c r="U19" s="38" t="s">
        <v>30</v>
      </c>
      <c r="V19" s="42" t="s">
        <v>30</v>
      </c>
      <c r="W19" s="42" t="s">
        <v>30</v>
      </c>
      <c r="X19" s="42" t="s">
        <v>30</v>
      </c>
      <c r="Y19" s="50"/>
      <c r="Z19" s="38" t="s">
        <v>30</v>
      </c>
      <c r="AA19" s="38" t="s">
        <v>30</v>
      </c>
      <c r="AB19" s="38" t="s">
        <v>30</v>
      </c>
      <c r="AC19" s="38" t="s">
        <v>30</v>
      </c>
      <c r="AD19" s="42" t="s">
        <v>30</v>
      </c>
      <c r="AE19" s="38" t="s">
        <v>30</v>
      </c>
      <c r="AF19" s="47"/>
      <c r="AG19" s="42" t="s">
        <v>30</v>
      </c>
      <c r="AH19" s="33">
        <f t="shared" ref="AH19" si="14">COUNTIF(C19:AG19, "P")</f>
        <v>22</v>
      </c>
      <c r="AI19" s="33">
        <f t="shared" si="3"/>
        <v>4</v>
      </c>
    </row>
  </sheetData>
  <mergeCells count="2">
    <mergeCell ref="A2:AI2"/>
    <mergeCell ref="A1:AG1"/>
  </mergeCells>
  <conditionalFormatting sqref="A3:AG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19 AG5:AG19">
    <cfRule type="expression" dxfId="56" priority="176">
      <formula>#REF!="SUN"</formula>
    </cfRule>
    <cfRule type="expression" dxfId="55" priority="177">
      <formula>#REF!="A"</formula>
    </cfRule>
    <cfRule type="expression" dxfId="54" priority="178">
      <formula>IF(AD4,"SUN")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80F1-F87D-4A7A-9836-B4C2C32C51B4}">
  <sheetPr codeName="Sheet10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33</v>
      </c>
      <c r="D4" s="30" t="s">
        <v>34</v>
      </c>
      <c r="E4" s="30" t="s">
        <v>35</v>
      </c>
      <c r="F4" s="30" t="s">
        <v>36</v>
      </c>
      <c r="G4" s="30" t="s">
        <v>37</v>
      </c>
      <c r="H4" s="30" t="s">
        <v>31</v>
      </c>
      <c r="I4" s="30" t="s">
        <v>32</v>
      </c>
      <c r="J4" s="30" t="s">
        <v>33</v>
      </c>
      <c r="K4" s="30" t="s">
        <v>34</v>
      </c>
      <c r="L4" s="30" t="s">
        <v>35</v>
      </c>
      <c r="M4" s="30" t="s">
        <v>36</v>
      </c>
      <c r="N4" s="30" t="s">
        <v>37</v>
      </c>
      <c r="O4" s="30" t="s">
        <v>31</v>
      </c>
      <c r="P4" s="30" t="s">
        <v>32</v>
      </c>
      <c r="Q4" s="30" t="s">
        <v>33</v>
      </c>
      <c r="R4" s="30" t="s">
        <v>34</v>
      </c>
      <c r="S4" s="30" t="s">
        <v>35</v>
      </c>
      <c r="T4" s="30" t="s">
        <v>36</v>
      </c>
      <c r="U4" s="30" t="s">
        <v>37</v>
      </c>
      <c r="V4" s="30" t="s">
        <v>31</v>
      </c>
      <c r="W4" s="30" t="s">
        <v>32</v>
      </c>
      <c r="X4" s="30" t="s">
        <v>33</v>
      </c>
      <c r="Y4" s="30" t="s">
        <v>34</v>
      </c>
      <c r="Z4" s="30" t="s">
        <v>35</v>
      </c>
      <c r="AA4" s="30" t="s">
        <v>36</v>
      </c>
      <c r="AB4" s="30" t="s">
        <v>37</v>
      </c>
      <c r="AC4" s="30" t="s">
        <v>31</v>
      </c>
      <c r="AD4" s="30" t="s">
        <v>32</v>
      </c>
      <c r="AE4" s="30" t="s">
        <v>33</v>
      </c>
      <c r="AF4" s="30" t="s">
        <v>34</v>
      </c>
      <c r="AG4" s="30" t="s">
        <v>35</v>
      </c>
      <c r="AH4" s="31" t="s">
        <v>39</v>
      </c>
      <c r="AI4" s="31" t="s">
        <v>40</v>
      </c>
    </row>
    <row r="5" spans="1:35" ht="17.399999999999999" x14ac:dyDescent="0.4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8" t="s">
        <v>30</v>
      </c>
      <c r="H5" s="47"/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38" t="s">
        <v>30</v>
      </c>
      <c r="O5" s="47"/>
      <c r="P5" s="38" t="s">
        <v>30</v>
      </c>
      <c r="Q5" s="38" t="s">
        <v>30</v>
      </c>
      <c r="R5" s="38" t="s">
        <v>30</v>
      </c>
      <c r="S5" s="38" t="s">
        <v>38</v>
      </c>
      <c r="T5" s="38" t="s">
        <v>30</v>
      </c>
      <c r="U5" s="38" t="s">
        <v>30</v>
      </c>
      <c r="V5" s="47"/>
      <c r="W5" s="38" t="s">
        <v>30</v>
      </c>
      <c r="X5" s="38" t="s">
        <v>30</v>
      </c>
      <c r="Y5" s="38" t="s">
        <v>30</v>
      </c>
      <c r="Z5" s="38" t="s">
        <v>30</v>
      </c>
      <c r="AA5" s="40" t="s">
        <v>38</v>
      </c>
      <c r="AB5" s="38" t="s">
        <v>30</v>
      </c>
      <c r="AC5" s="47"/>
      <c r="AD5" s="38" t="s">
        <v>30</v>
      </c>
      <c r="AE5" s="38" t="s">
        <v>30</v>
      </c>
      <c r="AF5" s="38" t="s">
        <v>30</v>
      </c>
      <c r="AG5" s="40" t="s">
        <v>38</v>
      </c>
      <c r="AH5" s="33">
        <f t="shared" ref="AH5" si="0">COUNTIF(C5:AG5, "P")</f>
        <v>24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40" t="s">
        <v>38</v>
      </c>
      <c r="F6" s="38" t="s">
        <v>30</v>
      </c>
      <c r="G6" s="43" t="s">
        <v>38</v>
      </c>
      <c r="H6" s="50"/>
      <c r="I6" s="43" t="s">
        <v>38</v>
      </c>
      <c r="J6" s="38" t="s">
        <v>30</v>
      </c>
      <c r="K6" s="38" t="s">
        <v>30</v>
      </c>
      <c r="L6" s="38" t="s">
        <v>30</v>
      </c>
      <c r="M6" s="43" t="s">
        <v>38</v>
      </c>
      <c r="N6" s="42" t="s">
        <v>30</v>
      </c>
      <c r="O6" s="50"/>
      <c r="P6" s="43" t="s">
        <v>38</v>
      </c>
      <c r="Q6" s="40" t="s">
        <v>38</v>
      </c>
      <c r="R6" s="43" t="s">
        <v>38</v>
      </c>
      <c r="S6" s="42" t="s">
        <v>30</v>
      </c>
      <c r="T6" s="42" t="s">
        <v>30</v>
      </c>
      <c r="U6" s="42" t="s">
        <v>30</v>
      </c>
      <c r="V6" s="51"/>
      <c r="W6" s="38" t="s">
        <v>30</v>
      </c>
      <c r="X6" s="42" t="s">
        <v>30</v>
      </c>
      <c r="Y6" s="42" t="s">
        <v>30</v>
      </c>
      <c r="Z6" s="42" t="s">
        <v>30</v>
      </c>
      <c r="AA6" s="42" t="s">
        <v>30</v>
      </c>
      <c r="AB6" s="43" t="s">
        <v>38</v>
      </c>
      <c r="AC6" s="50"/>
      <c r="AD6" s="38" t="s">
        <v>30</v>
      </c>
      <c r="AE6" s="38" t="s">
        <v>30</v>
      </c>
      <c r="AF6" s="38" t="s">
        <v>30</v>
      </c>
      <c r="AG6" s="42" t="s">
        <v>30</v>
      </c>
      <c r="AH6" s="33">
        <f t="shared" ref="AH6" si="1">COUNTIF(C6:AG6,"P")</f>
        <v>19</v>
      </c>
      <c r="AI6" s="33">
        <f>COUNTIF(C6:AG6, "A")</f>
        <v>8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38" t="s">
        <v>30</v>
      </c>
      <c r="F7" s="40" t="s">
        <v>38</v>
      </c>
      <c r="G7" s="42" t="s">
        <v>30</v>
      </c>
      <c r="H7" s="51"/>
      <c r="I7" s="42" t="s">
        <v>30</v>
      </c>
      <c r="J7" s="38" t="s">
        <v>30</v>
      </c>
      <c r="K7" s="38" t="s">
        <v>30</v>
      </c>
      <c r="L7" s="40" t="s">
        <v>38</v>
      </c>
      <c r="M7" s="42" t="s">
        <v>30</v>
      </c>
      <c r="N7" s="42" t="s">
        <v>30</v>
      </c>
      <c r="O7" s="51"/>
      <c r="P7" s="42" t="s">
        <v>30</v>
      </c>
      <c r="Q7" s="38" t="s">
        <v>30</v>
      </c>
      <c r="R7" s="42" t="s">
        <v>30</v>
      </c>
      <c r="S7" s="42" t="s">
        <v>30</v>
      </c>
      <c r="T7" s="42" t="s">
        <v>30</v>
      </c>
      <c r="U7" s="42" t="s">
        <v>30</v>
      </c>
      <c r="V7" s="51"/>
      <c r="W7" s="38" t="s">
        <v>30</v>
      </c>
      <c r="X7" s="43" t="s">
        <v>38</v>
      </c>
      <c r="Y7" s="42" t="s">
        <v>30</v>
      </c>
      <c r="Z7" s="42" t="s">
        <v>30</v>
      </c>
      <c r="AA7" s="42" t="s">
        <v>30</v>
      </c>
      <c r="AB7" s="42" t="s">
        <v>30</v>
      </c>
      <c r="AC7" s="50"/>
      <c r="AD7" s="38" t="s">
        <v>30</v>
      </c>
      <c r="AE7" s="38" t="s">
        <v>30</v>
      </c>
      <c r="AF7" s="40" t="s">
        <v>38</v>
      </c>
      <c r="AG7" s="42" t="s">
        <v>30</v>
      </c>
      <c r="AH7" s="33">
        <f t="shared" ref="AH7" si="2">COUNTIF(C7:AG7, "P")</f>
        <v>22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42" t="s">
        <v>30</v>
      </c>
      <c r="H8" s="50"/>
      <c r="I8" s="42" t="s">
        <v>30</v>
      </c>
      <c r="J8" s="38" t="s">
        <v>30</v>
      </c>
      <c r="K8" s="38" t="s">
        <v>30</v>
      </c>
      <c r="L8" s="38" t="s">
        <v>30</v>
      </c>
      <c r="M8" s="42" t="s">
        <v>30</v>
      </c>
      <c r="N8" s="42" t="s">
        <v>30</v>
      </c>
      <c r="O8" s="50"/>
      <c r="P8" s="42" t="s">
        <v>30</v>
      </c>
      <c r="Q8" s="38" t="s">
        <v>30</v>
      </c>
      <c r="R8" s="42" t="s">
        <v>30</v>
      </c>
      <c r="S8" s="42" t="s">
        <v>30</v>
      </c>
      <c r="T8" s="42" t="s">
        <v>30</v>
      </c>
      <c r="U8" s="42" t="s">
        <v>30</v>
      </c>
      <c r="V8" s="50"/>
      <c r="W8" s="38" t="s">
        <v>30</v>
      </c>
      <c r="X8" s="42" t="s">
        <v>30</v>
      </c>
      <c r="Y8" s="42" t="s">
        <v>30</v>
      </c>
      <c r="Z8" s="42" t="s">
        <v>30</v>
      </c>
      <c r="AA8" s="43" t="s">
        <v>38</v>
      </c>
      <c r="AB8" s="42" t="s">
        <v>30</v>
      </c>
      <c r="AC8" s="50"/>
      <c r="AD8" s="38" t="s">
        <v>30</v>
      </c>
      <c r="AE8" s="38" t="s">
        <v>30</v>
      </c>
      <c r="AF8" s="38" t="s">
        <v>30</v>
      </c>
      <c r="AG8" s="43" t="s">
        <v>38</v>
      </c>
      <c r="AH8" s="33">
        <f t="shared" ref="AH8" si="4">COUNTIF(C8:AG8,"P")</f>
        <v>24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40" t="s">
        <v>38</v>
      </c>
      <c r="D9" s="38" t="s">
        <v>30</v>
      </c>
      <c r="E9" s="38" t="s">
        <v>30</v>
      </c>
      <c r="F9" s="38" t="s">
        <v>30</v>
      </c>
      <c r="G9" s="42" t="s">
        <v>30</v>
      </c>
      <c r="H9" s="50"/>
      <c r="I9" s="42" t="s">
        <v>30</v>
      </c>
      <c r="J9" s="40" t="s">
        <v>38</v>
      </c>
      <c r="K9" s="38" t="s">
        <v>30</v>
      </c>
      <c r="L9" s="38" t="s">
        <v>30</v>
      </c>
      <c r="M9" s="42" t="s">
        <v>30</v>
      </c>
      <c r="N9" s="42" t="s">
        <v>30</v>
      </c>
      <c r="O9" s="51"/>
      <c r="P9" s="42" t="s">
        <v>30</v>
      </c>
      <c r="Q9" s="40" t="s">
        <v>38</v>
      </c>
      <c r="R9" s="42" t="s">
        <v>30</v>
      </c>
      <c r="S9" s="42" t="s">
        <v>30</v>
      </c>
      <c r="T9" s="42" t="s">
        <v>30</v>
      </c>
      <c r="U9" s="42" t="s">
        <v>30</v>
      </c>
      <c r="V9" s="50"/>
      <c r="W9" s="38" t="s">
        <v>30</v>
      </c>
      <c r="X9" s="42" t="s">
        <v>30</v>
      </c>
      <c r="Y9" s="42" t="s">
        <v>30</v>
      </c>
      <c r="Z9" s="42" t="s">
        <v>30</v>
      </c>
      <c r="AA9" s="42" t="s">
        <v>30</v>
      </c>
      <c r="AB9" s="43" t="s">
        <v>38</v>
      </c>
      <c r="AC9" s="50"/>
      <c r="AD9" s="38" t="s">
        <v>30</v>
      </c>
      <c r="AE9" s="38" t="s">
        <v>30</v>
      </c>
      <c r="AF9" s="38" t="s">
        <v>30</v>
      </c>
      <c r="AG9" s="42" t="s">
        <v>30</v>
      </c>
      <c r="AH9" s="33">
        <f t="shared" ref="AH9" si="5">COUNTIF(C9:AG9, "P")</f>
        <v>23</v>
      </c>
      <c r="AI9" s="33">
        <f t="shared" si="3"/>
        <v>4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42" t="s">
        <v>30</v>
      </c>
      <c r="H10" s="50"/>
      <c r="I10" s="42" t="s">
        <v>30</v>
      </c>
      <c r="J10" s="38" t="s">
        <v>30</v>
      </c>
      <c r="K10" s="38" t="s">
        <v>30</v>
      </c>
      <c r="L10" s="38" t="s">
        <v>30</v>
      </c>
      <c r="M10" s="42" t="s">
        <v>30</v>
      </c>
      <c r="N10" s="42" t="s">
        <v>30</v>
      </c>
      <c r="O10" s="51"/>
      <c r="P10" s="42" t="s">
        <v>30</v>
      </c>
      <c r="Q10" s="38" t="s">
        <v>30</v>
      </c>
      <c r="R10" s="42" t="s">
        <v>30</v>
      </c>
      <c r="S10" s="42" t="s">
        <v>30</v>
      </c>
      <c r="T10" s="42" t="s">
        <v>30</v>
      </c>
      <c r="U10" s="42" t="s">
        <v>30</v>
      </c>
      <c r="V10" s="50"/>
      <c r="W10" s="40" t="s">
        <v>38</v>
      </c>
      <c r="X10" s="42" t="s">
        <v>30</v>
      </c>
      <c r="Y10" s="42" t="s">
        <v>30</v>
      </c>
      <c r="Z10" s="43" t="s">
        <v>38</v>
      </c>
      <c r="AA10" s="42" t="s">
        <v>30</v>
      </c>
      <c r="AB10" s="42" t="s">
        <v>30</v>
      </c>
      <c r="AC10" s="50"/>
      <c r="AD10" s="38" t="s">
        <v>30</v>
      </c>
      <c r="AE10" s="38" t="s">
        <v>30</v>
      </c>
      <c r="AF10" s="38" t="s">
        <v>30</v>
      </c>
      <c r="AG10" s="42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38" t="s">
        <v>30</v>
      </c>
      <c r="F11" s="38" t="s">
        <v>30</v>
      </c>
      <c r="G11" s="42" t="s">
        <v>30</v>
      </c>
      <c r="H11" s="50"/>
      <c r="I11" s="43" t="s">
        <v>38</v>
      </c>
      <c r="J11" s="38" t="s">
        <v>30</v>
      </c>
      <c r="K11" s="38" t="s">
        <v>30</v>
      </c>
      <c r="L11" s="38" t="s">
        <v>30</v>
      </c>
      <c r="M11" s="42" t="s">
        <v>30</v>
      </c>
      <c r="N11" s="42" t="s">
        <v>30</v>
      </c>
      <c r="O11" s="50"/>
      <c r="P11" s="43" t="s">
        <v>38</v>
      </c>
      <c r="Q11" s="38" t="s">
        <v>30</v>
      </c>
      <c r="R11" s="42" t="s">
        <v>30</v>
      </c>
      <c r="S11" s="42" t="s">
        <v>30</v>
      </c>
      <c r="T11" s="43" t="s">
        <v>38</v>
      </c>
      <c r="U11" s="42" t="s">
        <v>30</v>
      </c>
      <c r="V11" s="50"/>
      <c r="W11" s="40" t="s">
        <v>38</v>
      </c>
      <c r="X11" s="42" t="s">
        <v>30</v>
      </c>
      <c r="Y11" s="42" t="s">
        <v>30</v>
      </c>
      <c r="Z11" s="42" t="s">
        <v>30</v>
      </c>
      <c r="AA11" s="43" t="s">
        <v>38</v>
      </c>
      <c r="AB11" s="42" t="s">
        <v>30</v>
      </c>
      <c r="AC11" s="50"/>
      <c r="AD11" s="38" t="s">
        <v>30</v>
      </c>
      <c r="AE11" s="40" t="s">
        <v>38</v>
      </c>
      <c r="AF11" s="38" t="s">
        <v>30</v>
      </c>
      <c r="AG11" s="43" t="s">
        <v>38</v>
      </c>
      <c r="AH11" s="33">
        <f t="shared" ref="AH11" si="7">COUNTIF(C11:AG11, "P")</f>
        <v>19</v>
      </c>
      <c r="AI11" s="33">
        <f t="shared" si="3"/>
        <v>8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38" t="s">
        <v>30</v>
      </c>
      <c r="G12" s="43" t="s">
        <v>38</v>
      </c>
      <c r="H12" s="50"/>
      <c r="I12" s="42" t="s">
        <v>30</v>
      </c>
      <c r="J12" s="38" t="s">
        <v>30</v>
      </c>
      <c r="K12" s="38" t="s">
        <v>30</v>
      </c>
      <c r="L12" s="38" t="s">
        <v>30</v>
      </c>
      <c r="M12" s="42" t="s">
        <v>30</v>
      </c>
      <c r="N12" s="42" t="s">
        <v>30</v>
      </c>
      <c r="O12" s="51"/>
      <c r="P12" s="42" t="s">
        <v>30</v>
      </c>
      <c r="Q12" s="40" t="s">
        <v>38</v>
      </c>
      <c r="R12" s="43" t="s">
        <v>38</v>
      </c>
      <c r="S12" s="42" t="s">
        <v>30</v>
      </c>
      <c r="T12" s="42" t="s">
        <v>30</v>
      </c>
      <c r="U12" s="43" t="s">
        <v>38</v>
      </c>
      <c r="V12" s="50"/>
      <c r="W12" s="38" t="s">
        <v>30</v>
      </c>
      <c r="X12" s="42" t="s">
        <v>30</v>
      </c>
      <c r="Y12" s="43" t="s">
        <v>38</v>
      </c>
      <c r="Z12" s="42" t="s">
        <v>30</v>
      </c>
      <c r="AA12" s="43" t="s">
        <v>38</v>
      </c>
      <c r="AB12" s="42" t="s">
        <v>30</v>
      </c>
      <c r="AC12" s="50"/>
      <c r="AD12" s="38" t="s">
        <v>30</v>
      </c>
      <c r="AE12" s="40" t="s">
        <v>38</v>
      </c>
      <c r="AF12" s="38" t="s">
        <v>30</v>
      </c>
      <c r="AG12" s="43" t="s">
        <v>38</v>
      </c>
      <c r="AH12" s="33">
        <f t="shared" ref="AH12" si="8">COUNTIF(C12:AG12,"P")</f>
        <v>19</v>
      </c>
      <c r="AI12" s="33">
        <f t="shared" si="3"/>
        <v>8</v>
      </c>
    </row>
    <row r="13" spans="1:35" ht="17.399999999999999" x14ac:dyDescent="0.45">
      <c r="A13" s="36">
        <v>9</v>
      </c>
      <c r="B13" s="22" t="s">
        <v>11</v>
      </c>
      <c r="C13" s="40" t="s">
        <v>38</v>
      </c>
      <c r="D13" s="38" t="s">
        <v>30</v>
      </c>
      <c r="E13" s="38" t="s">
        <v>30</v>
      </c>
      <c r="F13" s="38" t="s">
        <v>30</v>
      </c>
      <c r="G13" s="42" t="s">
        <v>30</v>
      </c>
      <c r="H13" s="50"/>
      <c r="I13" s="43" t="s">
        <v>38</v>
      </c>
      <c r="J13" s="38" t="s">
        <v>30</v>
      </c>
      <c r="K13" s="38" t="s">
        <v>30</v>
      </c>
      <c r="L13" s="38" t="s">
        <v>30</v>
      </c>
      <c r="M13" s="42" t="s">
        <v>30</v>
      </c>
      <c r="N13" s="42" t="s">
        <v>30</v>
      </c>
      <c r="O13" s="50"/>
      <c r="P13" s="42" t="s">
        <v>30</v>
      </c>
      <c r="Q13" s="38" t="s">
        <v>30</v>
      </c>
      <c r="R13" s="42" t="s">
        <v>30</v>
      </c>
      <c r="S13" s="42" t="s">
        <v>30</v>
      </c>
      <c r="T13" s="42" t="s">
        <v>30</v>
      </c>
      <c r="U13" s="42" t="s">
        <v>30</v>
      </c>
      <c r="V13" s="50"/>
      <c r="W13" s="40" t="s">
        <v>38</v>
      </c>
      <c r="X13" s="42" t="s">
        <v>30</v>
      </c>
      <c r="Y13" s="42" t="s">
        <v>30</v>
      </c>
      <c r="Z13" s="42" t="s">
        <v>30</v>
      </c>
      <c r="AA13" s="42" t="s">
        <v>30</v>
      </c>
      <c r="AB13" s="43" t="s">
        <v>38</v>
      </c>
      <c r="AC13" s="50"/>
      <c r="AD13" s="38" t="s">
        <v>30</v>
      </c>
      <c r="AE13" s="38" t="s">
        <v>30</v>
      </c>
      <c r="AF13" s="38" t="s">
        <v>30</v>
      </c>
      <c r="AG13" s="42" t="s">
        <v>30</v>
      </c>
      <c r="AH13" s="33">
        <f t="shared" ref="AH13" si="9">COUNTIF(C13:AG13, "P")</f>
        <v>23</v>
      </c>
      <c r="AI13" s="33">
        <f t="shared" si="3"/>
        <v>4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38" t="s">
        <v>30</v>
      </c>
      <c r="G14" s="42" t="s">
        <v>30</v>
      </c>
      <c r="H14" s="50"/>
      <c r="I14" s="42" t="s">
        <v>30</v>
      </c>
      <c r="J14" s="38" t="s">
        <v>30</v>
      </c>
      <c r="K14" s="38" t="s">
        <v>30</v>
      </c>
      <c r="L14" s="38" t="s">
        <v>30</v>
      </c>
      <c r="M14" s="42" t="s">
        <v>30</v>
      </c>
      <c r="N14" s="42" t="s">
        <v>30</v>
      </c>
      <c r="O14" s="50"/>
      <c r="P14" s="42" t="s">
        <v>30</v>
      </c>
      <c r="Q14" s="38" t="s">
        <v>30</v>
      </c>
      <c r="R14" s="42" t="s">
        <v>30</v>
      </c>
      <c r="S14" s="42" t="s">
        <v>30</v>
      </c>
      <c r="T14" s="42" t="s">
        <v>30</v>
      </c>
      <c r="U14" s="43" t="s">
        <v>38</v>
      </c>
      <c r="V14" s="50"/>
      <c r="W14" s="38" t="s">
        <v>30</v>
      </c>
      <c r="X14" s="42" t="s">
        <v>30</v>
      </c>
      <c r="Y14" s="43" t="s">
        <v>38</v>
      </c>
      <c r="Z14" s="42" t="s">
        <v>30</v>
      </c>
      <c r="AA14" s="43" t="s">
        <v>38</v>
      </c>
      <c r="AB14" s="42" t="s">
        <v>30</v>
      </c>
      <c r="AC14" s="51"/>
      <c r="AD14" s="40" t="s">
        <v>38</v>
      </c>
      <c r="AE14" s="38" t="s">
        <v>30</v>
      </c>
      <c r="AF14" s="38" t="s">
        <v>30</v>
      </c>
      <c r="AG14" s="43" t="s">
        <v>38</v>
      </c>
      <c r="AH14" s="33">
        <f t="shared" ref="AH14" si="10">COUNTIF(C14:AG14,"P")</f>
        <v>22</v>
      </c>
      <c r="AI14" s="33">
        <f t="shared" si="3"/>
        <v>5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38" t="s">
        <v>30</v>
      </c>
      <c r="F15" s="38" t="s">
        <v>30</v>
      </c>
      <c r="G15" s="43" t="s">
        <v>38</v>
      </c>
      <c r="H15" s="50"/>
      <c r="I15" s="42" t="s">
        <v>30</v>
      </c>
      <c r="J15" s="38" t="s">
        <v>30</v>
      </c>
      <c r="K15" s="38" t="s">
        <v>30</v>
      </c>
      <c r="L15" s="38" t="s">
        <v>30</v>
      </c>
      <c r="M15" s="42" t="s">
        <v>30</v>
      </c>
      <c r="N15" s="43" t="s">
        <v>38</v>
      </c>
      <c r="O15" s="50"/>
      <c r="P15" s="42" t="s">
        <v>30</v>
      </c>
      <c r="Q15" s="40" t="s">
        <v>38</v>
      </c>
      <c r="R15" s="43" t="s">
        <v>38</v>
      </c>
      <c r="S15" s="43" t="s">
        <v>38</v>
      </c>
      <c r="T15" s="42" t="s">
        <v>30</v>
      </c>
      <c r="U15" s="42" t="s">
        <v>30</v>
      </c>
      <c r="V15" s="50"/>
      <c r="W15" s="40" t="s">
        <v>38</v>
      </c>
      <c r="X15" s="42" t="s">
        <v>30</v>
      </c>
      <c r="Y15" s="42" t="s">
        <v>30</v>
      </c>
      <c r="Z15" s="42" t="s">
        <v>30</v>
      </c>
      <c r="AA15" s="42" t="s">
        <v>30</v>
      </c>
      <c r="AB15" s="42" t="s">
        <v>30</v>
      </c>
      <c r="AC15" s="50"/>
      <c r="AD15" s="38" t="s">
        <v>30</v>
      </c>
      <c r="AE15" s="38" t="s">
        <v>30</v>
      </c>
      <c r="AF15" s="38" t="s">
        <v>30</v>
      </c>
      <c r="AG15" s="42" t="s">
        <v>30</v>
      </c>
      <c r="AH15" s="33">
        <f t="shared" ref="AH15" si="11">COUNTIF(C15:AG15, "P")</f>
        <v>21</v>
      </c>
      <c r="AI15" s="33">
        <f t="shared" si="3"/>
        <v>6</v>
      </c>
    </row>
    <row r="16" spans="1:35" ht="17.399999999999999" x14ac:dyDescent="0.45">
      <c r="A16" s="36">
        <v>12</v>
      </c>
      <c r="B16" s="22" t="s">
        <v>14</v>
      </c>
      <c r="C16" s="40" t="s">
        <v>38</v>
      </c>
      <c r="D16" s="38" t="s">
        <v>30</v>
      </c>
      <c r="E16" s="38" t="s">
        <v>30</v>
      </c>
      <c r="F16" s="40" t="s">
        <v>38</v>
      </c>
      <c r="G16" s="42" t="s">
        <v>30</v>
      </c>
      <c r="H16" s="50"/>
      <c r="I16" s="42" t="s">
        <v>30</v>
      </c>
      <c r="J16" s="38" t="s">
        <v>30</v>
      </c>
      <c r="K16" s="38" t="s">
        <v>30</v>
      </c>
      <c r="L16" s="40" t="s">
        <v>38</v>
      </c>
      <c r="M16" s="42" t="s">
        <v>30</v>
      </c>
      <c r="N16" s="42" t="s">
        <v>30</v>
      </c>
      <c r="O16" s="50"/>
      <c r="P16" s="42" t="s">
        <v>30</v>
      </c>
      <c r="Q16" s="38" t="s">
        <v>30</v>
      </c>
      <c r="R16" s="42" t="s">
        <v>30</v>
      </c>
      <c r="S16" s="42" t="s">
        <v>30</v>
      </c>
      <c r="T16" s="43" t="s">
        <v>38</v>
      </c>
      <c r="U16" s="42" t="s">
        <v>30</v>
      </c>
      <c r="V16" s="50"/>
      <c r="W16" s="38" t="s">
        <v>30</v>
      </c>
      <c r="X16" s="42" t="s">
        <v>30</v>
      </c>
      <c r="Y16" s="42" t="s">
        <v>30</v>
      </c>
      <c r="Z16" s="42" t="s">
        <v>30</v>
      </c>
      <c r="AA16" s="42" t="s">
        <v>30</v>
      </c>
      <c r="AB16" s="43" t="s">
        <v>38</v>
      </c>
      <c r="AC16" s="50"/>
      <c r="AD16" s="40" t="s">
        <v>38</v>
      </c>
      <c r="AE16" s="38" t="s">
        <v>30</v>
      </c>
      <c r="AF16" s="40" t="s">
        <v>38</v>
      </c>
      <c r="AG16" s="42" t="s">
        <v>30</v>
      </c>
      <c r="AH16" s="33">
        <f t="shared" ref="AH16" si="12">COUNTIF(C16:AG16,"P")</f>
        <v>20</v>
      </c>
      <c r="AI16" s="33">
        <f t="shared" si="3"/>
        <v>7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40" t="s">
        <v>38</v>
      </c>
      <c r="F17" s="38" t="s">
        <v>30</v>
      </c>
      <c r="G17" s="43" t="s">
        <v>38</v>
      </c>
      <c r="H17" s="50"/>
      <c r="I17" s="42" t="s">
        <v>30</v>
      </c>
      <c r="J17" s="38" t="s">
        <v>30</v>
      </c>
      <c r="K17" s="38" t="s">
        <v>30</v>
      </c>
      <c r="L17" s="38" t="s">
        <v>30</v>
      </c>
      <c r="M17" s="42" t="s">
        <v>30</v>
      </c>
      <c r="N17" s="43" t="s">
        <v>38</v>
      </c>
      <c r="O17" s="50"/>
      <c r="P17" s="43" t="s">
        <v>38</v>
      </c>
      <c r="Q17" s="38" t="s">
        <v>30</v>
      </c>
      <c r="R17" s="43" t="s">
        <v>38</v>
      </c>
      <c r="S17" s="42" t="s">
        <v>30</v>
      </c>
      <c r="T17" s="42" t="s">
        <v>30</v>
      </c>
      <c r="U17" s="42" t="s">
        <v>30</v>
      </c>
      <c r="V17" s="50"/>
      <c r="W17" s="38" t="s">
        <v>30</v>
      </c>
      <c r="X17" s="42" t="s">
        <v>30</v>
      </c>
      <c r="Y17" s="42" t="s">
        <v>30</v>
      </c>
      <c r="Z17" s="42" t="s">
        <v>30</v>
      </c>
      <c r="AA17" s="42" t="s">
        <v>30</v>
      </c>
      <c r="AB17" s="42" t="s">
        <v>30</v>
      </c>
      <c r="AC17" s="50"/>
      <c r="AD17" s="38" t="s">
        <v>30</v>
      </c>
      <c r="AE17" s="38" t="s">
        <v>30</v>
      </c>
      <c r="AF17" s="38" t="s">
        <v>30</v>
      </c>
      <c r="AG17" s="42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38" t="s">
        <v>30</v>
      </c>
      <c r="F18" s="38" t="s">
        <v>30</v>
      </c>
      <c r="G18" s="42" t="s">
        <v>30</v>
      </c>
      <c r="H18" s="50"/>
      <c r="I18" s="42" t="s">
        <v>30</v>
      </c>
      <c r="J18" s="38" t="s">
        <v>30</v>
      </c>
      <c r="K18" s="38" t="s">
        <v>30</v>
      </c>
      <c r="L18" s="38" t="s">
        <v>30</v>
      </c>
      <c r="M18" s="42" t="s">
        <v>30</v>
      </c>
      <c r="N18" s="42" t="s">
        <v>30</v>
      </c>
      <c r="O18" s="51"/>
      <c r="P18" s="43" t="s">
        <v>38</v>
      </c>
      <c r="Q18" s="38" t="s">
        <v>30</v>
      </c>
      <c r="R18" s="42" t="s">
        <v>30</v>
      </c>
      <c r="S18" s="42" t="s">
        <v>30</v>
      </c>
      <c r="T18" s="43" t="s">
        <v>38</v>
      </c>
      <c r="U18" s="42" t="s">
        <v>30</v>
      </c>
      <c r="V18" s="50"/>
      <c r="W18" s="38" t="s">
        <v>30</v>
      </c>
      <c r="X18" s="42" t="s">
        <v>30</v>
      </c>
      <c r="Y18" s="42" t="s">
        <v>30</v>
      </c>
      <c r="Z18" s="43" t="s">
        <v>30</v>
      </c>
      <c r="AA18" s="42" t="s">
        <v>30</v>
      </c>
      <c r="AB18" s="42" t="s">
        <v>30</v>
      </c>
      <c r="AC18" s="50"/>
      <c r="AD18" s="38" t="s">
        <v>30</v>
      </c>
      <c r="AE18" s="38" t="s">
        <v>30</v>
      </c>
      <c r="AF18" s="38" t="s">
        <v>30</v>
      </c>
      <c r="AG18" s="42" t="s">
        <v>30</v>
      </c>
      <c r="AH18" s="33">
        <f>COUNTIF(C18:AG18,"P")</f>
        <v>25</v>
      </c>
      <c r="AI18" s="33">
        <f t="shared" si="3"/>
        <v>2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38" t="s">
        <v>30</v>
      </c>
      <c r="F19" s="38" t="s">
        <v>30</v>
      </c>
      <c r="G19" s="42" t="s">
        <v>30</v>
      </c>
      <c r="H19" s="50"/>
      <c r="I19" s="42" t="s">
        <v>30</v>
      </c>
      <c r="J19" s="38" t="s">
        <v>30</v>
      </c>
      <c r="K19" s="38" t="s">
        <v>30</v>
      </c>
      <c r="L19" s="38" t="s">
        <v>30</v>
      </c>
      <c r="M19" s="42" t="s">
        <v>30</v>
      </c>
      <c r="N19" s="42" t="s">
        <v>30</v>
      </c>
      <c r="O19" s="50"/>
      <c r="P19" s="42" t="s">
        <v>30</v>
      </c>
      <c r="Q19" s="38" t="s">
        <v>30</v>
      </c>
      <c r="R19" s="42" t="s">
        <v>30</v>
      </c>
      <c r="S19" s="42" t="s">
        <v>30</v>
      </c>
      <c r="T19" s="42" t="s">
        <v>30</v>
      </c>
      <c r="U19" s="42" t="s">
        <v>30</v>
      </c>
      <c r="V19" s="50"/>
      <c r="W19" s="38" t="s">
        <v>30</v>
      </c>
      <c r="X19" s="42" t="s">
        <v>30</v>
      </c>
      <c r="Y19" s="42" t="s">
        <v>30</v>
      </c>
      <c r="Z19" s="42" t="s">
        <v>30</v>
      </c>
      <c r="AA19" s="42" t="s">
        <v>30</v>
      </c>
      <c r="AB19" s="42" t="s">
        <v>30</v>
      </c>
      <c r="AC19" s="50"/>
      <c r="AD19" s="38" t="s">
        <v>30</v>
      </c>
      <c r="AE19" s="38" t="s">
        <v>30</v>
      </c>
      <c r="AF19" s="38" t="s">
        <v>30</v>
      </c>
      <c r="AG19" s="42" t="s">
        <v>30</v>
      </c>
      <c r="AH19" s="33">
        <f t="shared" ref="AH19" si="14">COUNTIF(C19:AG19, "P")</f>
        <v>27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9">
    <cfRule type="expression" dxfId="53" priority="184">
      <formula>#REF!="SUN"</formula>
    </cfRule>
    <cfRule type="expression" dxfId="52" priority="185">
      <formula>#REF!="A"</formula>
    </cfRule>
    <cfRule type="expression" dxfId="51" priority="186">
      <formula>IF(Y4,"SUN")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 CARD</vt:lpstr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2023-07-24T08:45:00Z</dcterms:created>
  <dcterms:modified xsi:type="dcterms:W3CDTF">2024-02-04T13:53:28Z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FC1B9542E2DF428BBCFC5FABEA137B66_12</vt:lpwstr>
  </property>
  <property fmtid="{D5CDD505-2E9C-101B-9397-08002B2CF9AE}" pid="3" name="KSOProductBuildVer">
    <vt:lpwstr>1033-12.2.0.13085</vt:lpwstr>
  </property>
</Properties>
</file>