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 l="1"/>
  <c r="H11"/>
  <c r="O59" l="1"/>
  <c r="O60" s="1"/>
  <c r="O46"/>
  <c r="J11" l="1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<sst xmlns="http://schemas.openxmlformats.org/spreadsheetml/2006/main" count="214" uniqueCount="94">
  <si>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</si>
  <si>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</si>
  <si>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</si>
  <si>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</si>
  <si>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</si>
  <si>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</si>
  <si>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</si>
  <si>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</si>
  <si>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</si>
  <si>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</si>
  <si>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</si>
  <si>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</si>
  <si>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</si>
  <si>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</si>
  <si>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</si>
  <si>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</si>
  <si>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</si>
  <si>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</si>
  <si>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</si>
  <si>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</si>
  <si>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</si>
  <si>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</si>
  <si>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</si>
  <si>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</si>
  <si>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</si>
  <si>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</si>
  <si>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</si>
  <si>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</si>
  <si>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</si>
  <si>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</si>
  <si>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</si>
  <si>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</si>
  <si>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</si>
  <si>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</si>
  <si>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</si>
  <si>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</si>
  <si>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</si>
  <si>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</si>
  <si>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</si>
  <si>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</si>
  <si>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</si>
  <si>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</si>
  <si>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</si>
  <si>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</si>
  <si>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</si>
  <si>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</si>
  <si>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</si>
  <si>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</si>
  <si>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</si>
  <si>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</si>
  <si>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</si>
  <si>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</si>
  <si>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</si>
  <si>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</si>
  <si>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</si>
  <si>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</si>
  <si>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</si>
  <si>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</si>
  <si>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</si>
  <si>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</si>
  <si>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</si>
  <si>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</si>
  <si>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</si>
  <si>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</si>
  <si>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</si>
  <si>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</si>
  <si>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</si>
  <si>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</si>
  <si>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</si>
  <si>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</si>
  <si>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</si>
  <si>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</si>
  <si>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</si>
  <si>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</si>
  <si>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</si>
  <si>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</si>
  <si>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</si>
  <si>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</si>
  <si>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</si>
  <si>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</si>
  <si>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</si>
  <si>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</si>
  <si>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</si>
  <si>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</si>
  <si>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</si>
  <si>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</si>
  <si>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</si>
  <si>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</si>
  <si>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Canal discharge 30 cusecs</t>
  </si>
  <si>
    <t xml:space="preserve">17390
</t>
  </si>
  <si>
    <t xml:space="preserve"> Khariff 
2015-16</t>
  </si>
  <si>
    <t xml:space="preserve"> Water level i.e., on 01.03.2016</t>
  </si>
  <si>
    <t xml:space="preserve"> TELANGANA MEDIUM IRRIGATION PROJECTS (BASIN WISE) 
DAILY WATER LEVELS on 02.03.2016</t>
  </si>
  <si>
    <t xml:space="preserve"> Water level i.e., on 02.03.2016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</si>
</sst>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I55" sqref="I55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8" t="s">
        <v>91</v>
      </c>
      <c r="I3" s="79"/>
      <c r="J3" s="78" t="s">
        <v>93</v>
      </c>
      <c r="K3" s="79"/>
      <c r="L3" s="75" t="s">
        <v>48</v>
      </c>
      <c r="M3" s="75" t="s">
        <v>67</v>
      </c>
      <c r="N3" s="75" t="s">
        <v>90</v>
      </c>
      <c r="O3" s="66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87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8">
        <v>16</v>
      </c>
      <c r="Q7" s="67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68" t="s">
        <v>29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1483.9*0.3048</f>
        <v>452.29272000000003</v>
      </c>
      <c r="I11" s="33">
        <v>307.51600000000002</v>
      </c>
      <c r="J11" s="8">
        <f>1483.9*0.3048</f>
        <v>452.29272000000003</v>
      </c>
      <c r="K11" s="33">
        <v>307.51600000000002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8" t="s">
        <v>30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279.5</v>
      </c>
      <c r="I18" s="33">
        <v>166.964</v>
      </c>
      <c r="J18" s="8">
        <v>279.5</v>
      </c>
      <c r="K18" s="33">
        <v>166.964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54" t="s">
        <v>88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354.23899999999998</v>
      </c>
      <c r="I19" s="33">
        <v>198.70599999999999</v>
      </c>
      <c r="J19" s="45">
        <v>354.23899999999998</v>
      </c>
      <c r="K19" s="33">
        <v>198.70599999999999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234.85</v>
      </c>
      <c r="I20" s="57">
        <v>1328</v>
      </c>
      <c r="J20" s="56">
        <v>234.8</v>
      </c>
      <c r="K20" s="57">
        <v>1315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319.75</v>
      </c>
      <c r="I21" s="33">
        <v>92.649000000000001</v>
      </c>
      <c r="J21" s="8">
        <v>319.60000000000002</v>
      </c>
      <c r="K21" s="33">
        <v>89.399000000000001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145.94999999999999</v>
      </c>
      <c r="I22" s="12">
        <v>395</v>
      </c>
      <c r="J22" s="45">
        <v>145.9</v>
      </c>
      <c r="K22" s="12">
        <v>390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</v>
      </c>
      <c r="I25" s="57">
        <v>393</v>
      </c>
      <c r="J25" s="45">
        <v>154</v>
      </c>
      <c r="K25" s="57">
        <v>393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238.75</v>
      </c>
      <c r="I26" s="12">
        <v>6541</v>
      </c>
      <c r="J26" s="56">
        <v>238.7</v>
      </c>
      <c r="K26" s="12">
        <v>6502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149.80000000000001</v>
      </c>
      <c r="I29" s="60">
        <v>256.18700000000001</v>
      </c>
      <c r="J29" s="59">
        <v>149.80000000000001</v>
      </c>
      <c r="K29" s="60">
        <v>256.18700000000001</v>
      </c>
      <c r="L29" s="58">
        <v>0</v>
      </c>
      <c r="M29" s="58">
        <v>55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348.08</v>
      </c>
      <c r="I31" s="33">
        <v>43.816000000000003</v>
      </c>
      <c r="J31" s="8">
        <v>348.08</v>
      </c>
      <c r="K31" s="33">
        <v>43.816000000000003</v>
      </c>
      <c r="L31" s="12">
        <v>0</v>
      </c>
      <c r="M31" s="12">
        <v>0</v>
      </c>
      <c r="N31" s="11" t="s">
        <v>63</v>
      </c>
      <c r="O31" s="11" t="s">
        <v>63</v>
      </c>
      <c r="P31" s="9">
        <v>6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154.6</v>
      </c>
      <c r="I32" s="12">
        <v>105.78700000000001</v>
      </c>
      <c r="J32" s="8">
        <v>154.55000000000001</v>
      </c>
      <c r="K32" s="33">
        <v>104.40300000000001</v>
      </c>
      <c r="L32" s="12">
        <v>0</v>
      </c>
      <c r="M32" s="12">
        <v>0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ht="63.75" customHeight="1">
      <c r="A34" s="11"/>
      <c r="B34" s="6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75.14</v>
      </c>
      <c r="I40" s="33">
        <v>87.411000000000001</v>
      </c>
      <c r="J40" s="67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67">
        <v>71.98</v>
      </c>
      <c r="I41" s="33">
        <v>402.32499999999999</v>
      </c>
      <c r="J41" s="67">
        <v>71.92</v>
      </c>
      <c r="K41" s="33">
        <v>395.77499999999998</v>
      </c>
      <c r="L41" s="12">
        <v>0</v>
      </c>
      <c r="M41" s="12">
        <v>82</v>
      </c>
      <c r="N41" s="11">
        <v>24700</v>
      </c>
      <c r="O41" s="11" t="s">
        <v>63</v>
      </c>
      <c r="P41" s="9">
        <v>0</v>
      </c>
      <c r="Q41" s="69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123.74</v>
      </c>
      <c r="I44" s="33">
        <v>665.34</v>
      </c>
      <c r="J44" s="8">
        <v>123.7</v>
      </c>
      <c r="K44" s="33">
        <v>664.64</v>
      </c>
      <c r="L44" s="12">
        <v>0</v>
      </c>
      <c r="M44" s="12">
        <v>40.4</v>
      </c>
      <c r="N44" s="11">
        <v>5000</v>
      </c>
      <c r="O44" s="11" t="s">
        <v>63</v>
      </c>
      <c r="P44" s="62"/>
      <c r="Q44" s="63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7">
        <v>121.37</v>
      </c>
      <c r="I45" s="33">
        <v>6158</v>
      </c>
      <c r="J45" s="67">
        <v>121.37</v>
      </c>
      <c r="K45" s="33">
        <v>6158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18190.331000000002</v>
      </c>
      <c r="J46" s="8"/>
      <c r="K46" s="18">
        <f>SUM(K11:K45)</f>
        <v>18121.447</v>
      </c>
      <c r="L46" s="18">
        <f>SUM(L11:L45)</f>
        <v>0</v>
      </c>
      <c r="M46" s="18">
        <f>SUM(M11:M45)</f>
        <v>490.98899999999998</v>
      </c>
      <c r="N46" s="18">
        <f>SUM(N18:N45)</f>
        <v>124340</v>
      </c>
      <c r="O46" s="18">
        <f>SUM(O18:O45)</f>
        <v>2600</v>
      </c>
      <c r="P46" s="18"/>
      <c r="Q46" s="67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68" t="s">
        <v>34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7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1667.9*0.3048</f>
        <v>508.37592000000006</v>
      </c>
      <c r="I52" s="12">
        <v>366.42</v>
      </c>
      <c r="J52" s="8">
        <f>1667.85*0.3048</f>
        <v>508.36068</v>
      </c>
      <c r="K52" s="12">
        <v>364.67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86</v>
      </c>
    </row>
    <row r="53" spans="1:20" s="3" customFormat="1" ht="63.75" customHeight="1">
      <c r="A53" s="67"/>
      <c r="B53" s="68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7">
        <v>91.57</v>
      </c>
      <c r="I56" s="33">
        <v>648</v>
      </c>
      <c r="J56" s="67">
        <v>91.57</v>
      </c>
      <c r="K56" s="33">
        <v>648</v>
      </c>
      <c r="L56" s="12">
        <v>0</v>
      </c>
      <c r="M56" s="12">
        <v>0</v>
      </c>
      <c r="N56" s="65" t="s">
        <v>89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114.965</v>
      </c>
      <c r="I57" s="33">
        <v>170.05</v>
      </c>
      <c r="J57" s="45">
        <v>114.96</v>
      </c>
      <c r="K57" s="33">
        <v>166.84</v>
      </c>
      <c r="L57" s="12">
        <v>0</v>
      </c>
      <c r="M57" s="12">
        <v>0</v>
      </c>
      <c r="N57" s="11">
        <v>7350</v>
      </c>
      <c r="O57" s="11" t="s">
        <v>63</v>
      </c>
      <c r="P57" s="44">
        <v>10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7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4"/>
    </row>
    <row r="59" spans="1:20" s="3" customFormat="1" ht="63.75" customHeight="1">
      <c r="A59" s="67"/>
      <c r="B59" s="6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1243.4789999999998</v>
      </c>
      <c r="J59" s="8"/>
      <c r="K59" s="18">
        <f t="shared" ref="K59" si="4">SUM(K49:K58)</f>
        <v>1238.5189999999998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7"/>
      <c r="B60" s="6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19433.810000000001</v>
      </c>
      <c r="J60" s="8"/>
      <c r="K60" s="18">
        <f t="shared" si="8"/>
        <v>19359.966</v>
      </c>
      <c r="L60" s="18">
        <f t="shared" ref="L60:M60" si="9">L59+L46</f>
        <v>0</v>
      </c>
      <c r="M60" s="18">
        <f t="shared" si="9"/>
        <v>490.98899999999998</v>
      </c>
      <c r="N60" s="18">
        <f>N59+N46</f>
        <v>165083</v>
      </c>
      <c r="O60" s="18">
        <f>O59+O46</f>
        <v>2600</v>
      </c>
      <c r="P60" s="9"/>
      <c r="Q60" s="11"/>
    </row>
    <row r="61" spans="1:20" s="3" customFormat="1" ht="23.25">
      <c r="A61" s="4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2016-03-02T07:05:40Z</cp:lastPrinted>
  <dcterms:created xsi:type="dcterms:W3CDTF">2000-07-15T07:26:51Z</dcterms:created>
  <dcterms:modified xsi:type="dcterms:W3CDTF">2016-03-02T07:05:41Z</dcterms:modified>
</cp:coreProperties>
</file>