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H11"/>
  <c r="J52"/>
  <c r="J11"/>
  <c r="R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<sst xmlns="http://schemas.openxmlformats.org/spreadsheetml/2006/main" count="178" uniqueCount="90">
  <si>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</si>
  <si>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</si>
  <si>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</si>
  <si>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</si>
  <si>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</si>
  <si>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</si>
  <si>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</si>
  <si>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</si>
  <si>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</si>
  <si>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</si>
  <si>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</si>
  <si>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</si>
  <si>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</si>
  <si>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</si>
  <si>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</si>
  <si>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</si>
  <si>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</si>
  <si>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</si>
  <si>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</si>
  <si>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</si>
  <si>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</si>
  <si>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</si>
  <si>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</si>
  <si>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</si>
  <si>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</si>
  <si>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</si>
  <si>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</si>
  <si>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</si>
  <si>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</si>
  <si>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</si>
  <si>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</si>
  <si>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</si>
  <si>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</si>
  <si>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</si>
  <si>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</si>
  <si>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</si>
  <si>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</si>
  <si>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</si>
  <si>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</si>
  <si>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</si>
  <si>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</si>
  <si>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</si>
  <si>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</si>
  <si>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</si>
  <si>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</si>
  <si>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</si>
  <si>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</si>
  <si>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</si>
  <si>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</si>
  <si>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</si>
  <si>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</si>
  <si>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</si>
  <si>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</si>
  <si>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</si>
  <si>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</si>
  <si>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</si>
  <si>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</si>
  <si>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</si>
  <si>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</si>
  <si>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</si>
  <si>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</si>
  <si>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</si>
  <si>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</si>
  <si>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</si>
  <si>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</si>
  <si>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</si>
  <si>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</si>
  <si>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</si>
  <si>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</si>
  <si>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</si>
  <si>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</si>
  <si>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</si>
  <si>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</si>
  <si>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</si>
  <si>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</si>
  <si>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</si>
  <si>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</si>
  <si>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 xml:space="preserve"> Nil.Water is below Sill level.</t>
  </si>
  <si>
    <t>Work is in progress.</t>
  </si>
  <si>
    <t>.</t>
  </si>
  <si>
    <t>Dead storage level</t>
  </si>
  <si>
    <t xml:space="preserve">2360 Acres </t>
  </si>
  <si>
    <t>Water released for drinking  purpose &amp; evaporation losses</t>
  </si>
  <si>
    <t>Canals closed</t>
  </si>
  <si>
    <t>Jowlinala Leakages 14 cusecs</t>
  </si>
  <si>
    <t>Canal discharge 50 cusecs</t>
  </si>
  <si>
    <t>Canal discharge 15 cusecs</t>
  </si>
  <si>
    <t xml:space="preserve"> Water level i.e., on 04.02.2016</t>
  </si>
  <si>
    <t xml:space="preserve"> TELANGANA MEDIUM IRRIGATION PROJECTS (BASIN WISE) 
DAILY WATER LEVELS on 05.02.2016</t>
  </si>
  <si>
    <t xml:space="preserve"> Water level i.e., on 05.02.2016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</si>
</sst>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143"/>
  <sheetViews>
    <sheetView tabSelected="1" view="pageBreakPreview" zoomScale="61" zoomScaleNormal="57" zoomScaleSheetLayoutView="61" workbookViewId="0">
      <pane ySplit="6" topLeftCell="A37" activePane="bottomLeft" state="frozen"/>
      <selection pane="bottomLeft" activeCell="J41" sqref="J41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5" customWidth="1"/>
    <col min="15" max="15" width="17.42578125" style="3" customWidth="1"/>
    <col min="16" max="16" width="25.5703125" style="1" customWidth="1"/>
    <col min="17" max="17" width="9.140625" style="1"/>
    <col min="18" max="18" width="11.42578125" style="1" bestFit="1" customWidth="1"/>
    <col min="19" max="16384" width="9.140625" style="1"/>
  </cols>
  <sheetData>
    <row r="1" spans="1:16" s="16" customFormat="1" ht="23.25" customHeight="1">
      <c r="A1" s="82" t="s">
        <v>88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4"/>
    </row>
    <row r="2" spans="1:16" s="16" customFormat="1" ht="72.75" customHeight="1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7"/>
    </row>
    <row r="3" spans="1:16" s="16" customFormat="1" ht="9" customHeight="1">
      <c r="A3" s="73" t="s">
        <v>40</v>
      </c>
      <c r="B3" s="71" t="s">
        <v>0</v>
      </c>
      <c r="C3" s="73" t="s">
        <v>71</v>
      </c>
      <c r="D3" s="73" t="s">
        <v>70</v>
      </c>
      <c r="E3" s="73" t="s">
        <v>69</v>
      </c>
      <c r="F3" s="73" t="s">
        <v>1</v>
      </c>
      <c r="G3" s="73"/>
      <c r="H3" s="77" t="s">
        <v>87</v>
      </c>
      <c r="I3" s="78"/>
      <c r="J3" s="77" t="s">
        <v>89</v>
      </c>
      <c r="K3" s="78"/>
      <c r="L3" s="74" t="s">
        <v>48</v>
      </c>
      <c r="M3" s="74" t="s">
        <v>67</v>
      </c>
      <c r="N3" s="74" t="s">
        <v>68</v>
      </c>
      <c r="O3" s="74" t="s">
        <v>49</v>
      </c>
      <c r="P3" s="74" t="s">
        <v>65</v>
      </c>
    </row>
    <row r="4" spans="1:16" s="16" customFormat="1" ht="60.75" customHeight="1">
      <c r="A4" s="73"/>
      <c r="B4" s="71"/>
      <c r="C4" s="73"/>
      <c r="D4" s="73"/>
      <c r="E4" s="73"/>
      <c r="F4" s="73"/>
      <c r="G4" s="73"/>
      <c r="H4" s="79"/>
      <c r="I4" s="80"/>
      <c r="J4" s="79"/>
      <c r="K4" s="80"/>
      <c r="L4" s="75"/>
      <c r="M4" s="75"/>
      <c r="N4" s="75"/>
      <c r="O4" s="75"/>
      <c r="P4" s="75"/>
    </row>
    <row r="5" spans="1:16" s="16" customFormat="1" ht="48.75" customHeight="1">
      <c r="A5" s="73"/>
      <c r="B5" s="71"/>
      <c r="C5" s="73"/>
      <c r="D5" s="73"/>
      <c r="E5" s="73"/>
      <c r="F5" s="59" t="s">
        <v>2</v>
      </c>
      <c r="G5" s="59" t="s">
        <v>66</v>
      </c>
      <c r="H5" s="8" t="s">
        <v>2</v>
      </c>
      <c r="I5" s="59" t="s">
        <v>66</v>
      </c>
      <c r="J5" s="8" t="s">
        <v>2</v>
      </c>
      <c r="K5" s="59" t="s">
        <v>66</v>
      </c>
      <c r="L5" s="76"/>
      <c r="M5" s="76"/>
      <c r="N5" s="76"/>
      <c r="O5" s="76"/>
      <c r="P5" s="75"/>
    </row>
    <row r="6" spans="1:16" s="17" customFormat="1" ht="34.5" customHeight="1">
      <c r="A6" s="73"/>
      <c r="B6" s="71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72</v>
      </c>
      <c r="M6" s="13" t="s">
        <v>72</v>
      </c>
      <c r="N6" s="14" t="s">
        <v>64</v>
      </c>
      <c r="O6" s="14" t="s">
        <v>50</v>
      </c>
      <c r="P6" s="76"/>
    </row>
    <row r="7" spans="1:16" s="16" customFormat="1" ht="26.25">
      <c r="A7" s="59">
        <v>1</v>
      </c>
      <c r="B7" s="58">
        <f>+A7+1</f>
        <v>2</v>
      </c>
      <c r="C7" s="58">
        <v>3</v>
      </c>
      <c r="D7" s="59">
        <v>4</v>
      </c>
      <c r="E7" s="58">
        <v>5</v>
      </c>
      <c r="F7" s="58">
        <v>6</v>
      </c>
      <c r="G7" s="59">
        <v>7</v>
      </c>
      <c r="H7" s="58">
        <v>8</v>
      </c>
      <c r="I7" s="58">
        <v>9</v>
      </c>
      <c r="J7" s="59">
        <v>10</v>
      </c>
      <c r="K7" s="58">
        <v>11</v>
      </c>
      <c r="L7" s="58">
        <v>12</v>
      </c>
      <c r="M7" s="59">
        <v>13</v>
      </c>
      <c r="N7" s="58">
        <v>14</v>
      </c>
      <c r="O7" s="58">
        <v>15</v>
      </c>
      <c r="P7" s="59">
        <v>16</v>
      </c>
    </row>
    <row r="8" spans="1:16" ht="23.25" customHeight="1">
      <c r="A8" s="72" t="s">
        <v>55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</row>
    <row r="9" spans="1:16" ht="24" customHeight="1">
      <c r="A9" s="72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</row>
    <row r="10" spans="1:16" ht="63.75" customHeight="1">
      <c r="A10" s="11"/>
      <c r="B10" s="58" t="s">
        <v>29</v>
      </c>
      <c r="C10" s="58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59"/>
      <c r="O10" s="33"/>
      <c r="P10" s="11"/>
    </row>
    <row r="11" spans="1:16" s="63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1484.7*0.3048</f>
        <v>452.53656000000001</v>
      </c>
      <c r="I11" s="33">
        <v>337.01</v>
      </c>
      <c r="J11" s="8">
        <f>1484.7*0.3048</f>
        <v>452.53656000000001</v>
      </c>
      <c r="K11" s="33">
        <v>337.01</v>
      </c>
      <c r="L11" s="12">
        <v>0</v>
      </c>
      <c r="M11" s="12">
        <v>0</v>
      </c>
      <c r="N11" s="11" t="s">
        <v>63</v>
      </c>
      <c r="O11" s="9">
        <v>0</v>
      </c>
      <c r="P11" s="27"/>
    </row>
    <row r="12" spans="1:16" s="63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9">
        <v>0</v>
      </c>
      <c r="P12" s="49" t="s">
        <v>73</v>
      </c>
    </row>
    <row r="13" spans="1:16" ht="51" customHeight="1">
      <c r="A13" s="11"/>
      <c r="B13" s="58" t="s">
        <v>30</v>
      </c>
      <c r="C13" s="58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6" s="63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 t="s">
        <v>51</v>
      </c>
      <c r="I14" s="12" t="s">
        <v>51</v>
      </c>
      <c r="J14" s="8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2">
        <v>0</v>
      </c>
      <c r="P14" s="49" t="s">
        <v>80</v>
      </c>
    </row>
    <row r="15" spans="1:16" s="63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" t="s">
        <v>51</v>
      </c>
      <c r="I15" s="12" t="s">
        <v>51</v>
      </c>
      <c r="J15" s="8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2">
        <v>0</v>
      </c>
      <c r="P15" s="27"/>
    </row>
    <row r="16" spans="1:16" s="63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67" t="s">
        <v>51</v>
      </c>
      <c r="I16" s="68" t="s">
        <v>51</v>
      </c>
      <c r="J16" s="67" t="s">
        <v>51</v>
      </c>
      <c r="K16" s="68" t="s">
        <v>51</v>
      </c>
      <c r="L16" s="12" t="s">
        <v>51</v>
      </c>
      <c r="M16" s="12" t="s">
        <v>51</v>
      </c>
      <c r="N16" s="11" t="s">
        <v>63</v>
      </c>
      <c r="O16" s="12">
        <v>0</v>
      </c>
      <c r="P16" s="27"/>
    </row>
    <row r="17" spans="1:16" ht="63.75" customHeight="1">
      <c r="A17" s="11"/>
      <c r="B17" s="58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6" s="64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280.3</v>
      </c>
      <c r="I18" s="33">
        <v>229.12100000000001</v>
      </c>
      <c r="J18" s="8">
        <v>280.3</v>
      </c>
      <c r="K18" s="33">
        <v>229.12100000000001</v>
      </c>
      <c r="L18" s="12">
        <v>0</v>
      </c>
      <c r="M18" s="12">
        <v>0</v>
      </c>
      <c r="N18" s="11">
        <v>18000</v>
      </c>
      <c r="O18" s="9">
        <v>0</v>
      </c>
      <c r="P18" s="50" t="s">
        <v>83</v>
      </c>
    </row>
    <row r="19" spans="1:16" s="64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354.512</v>
      </c>
      <c r="I19" s="33">
        <v>223.05</v>
      </c>
      <c r="J19" s="45">
        <v>354.512</v>
      </c>
      <c r="K19" s="33">
        <v>223.05</v>
      </c>
      <c r="L19" s="12">
        <v>0</v>
      </c>
      <c r="M19" s="12">
        <v>14</v>
      </c>
      <c r="N19" s="9">
        <v>1000</v>
      </c>
      <c r="O19" s="44">
        <v>0</v>
      </c>
      <c r="P19" s="53" t="s">
        <v>84</v>
      </c>
    </row>
    <row r="20" spans="1:16" s="64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52">
        <v>235.6</v>
      </c>
      <c r="I20" s="51">
        <v>1524</v>
      </c>
      <c r="J20" s="52">
        <v>235.6</v>
      </c>
      <c r="K20" s="51">
        <v>1524</v>
      </c>
      <c r="L20" s="12">
        <v>0</v>
      </c>
      <c r="M20" s="12">
        <v>120</v>
      </c>
      <c r="N20" s="11">
        <v>15000</v>
      </c>
      <c r="O20" s="44">
        <v>0</v>
      </c>
      <c r="P20" s="50"/>
    </row>
    <row r="21" spans="1:16" s="64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320.14999999999998</v>
      </c>
      <c r="I21" s="33">
        <v>103.673</v>
      </c>
      <c r="J21" s="8">
        <v>320.14999999999998</v>
      </c>
      <c r="K21" s="33">
        <v>103.673</v>
      </c>
      <c r="L21" s="33">
        <v>0</v>
      </c>
      <c r="M21" s="12">
        <v>15</v>
      </c>
      <c r="N21" s="11">
        <v>2500</v>
      </c>
      <c r="O21" s="44">
        <v>0</v>
      </c>
      <c r="P21" s="50" t="s">
        <v>86</v>
      </c>
    </row>
    <row r="22" spans="1:16" s="64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146.25</v>
      </c>
      <c r="I22" s="12">
        <v>453</v>
      </c>
      <c r="J22" s="8">
        <v>146.25</v>
      </c>
      <c r="K22" s="12">
        <v>453</v>
      </c>
      <c r="L22" s="12">
        <v>0</v>
      </c>
      <c r="M22" s="12">
        <v>0</v>
      </c>
      <c r="N22" s="11">
        <v>6000</v>
      </c>
      <c r="O22" s="9">
        <v>0</v>
      </c>
      <c r="P22" s="50"/>
    </row>
    <row r="23" spans="1:16" s="64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44">
        <v>0</v>
      </c>
      <c r="P23" s="27"/>
    </row>
    <row r="24" spans="1:16" s="64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274.3</v>
      </c>
      <c r="I24" s="33">
        <v>249.148</v>
      </c>
      <c r="J24" s="8">
        <v>274.3</v>
      </c>
      <c r="K24" s="33">
        <v>249.148</v>
      </c>
      <c r="L24" s="12">
        <v>0</v>
      </c>
      <c r="M24" s="12">
        <v>0</v>
      </c>
      <c r="N24" s="11">
        <v>6900</v>
      </c>
      <c r="O24" s="44">
        <v>0</v>
      </c>
      <c r="P24" s="50" t="s">
        <v>83</v>
      </c>
    </row>
    <row r="25" spans="1:16" s="64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154.15</v>
      </c>
      <c r="I25" s="51">
        <v>411</v>
      </c>
      <c r="J25" s="45">
        <v>154.15</v>
      </c>
      <c r="K25" s="51">
        <v>411</v>
      </c>
      <c r="L25" s="12">
        <v>0</v>
      </c>
      <c r="M25" s="12">
        <v>6.38</v>
      </c>
      <c r="N25" s="11">
        <v>2000</v>
      </c>
      <c r="O25" s="12">
        <v>0</v>
      </c>
      <c r="P25" s="50"/>
    </row>
    <row r="26" spans="1:16" s="64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52">
        <v>238.85</v>
      </c>
      <c r="I26" s="12">
        <v>6620</v>
      </c>
      <c r="J26" s="52">
        <v>238.85</v>
      </c>
      <c r="K26" s="12">
        <v>6620</v>
      </c>
      <c r="L26" s="34">
        <v>0</v>
      </c>
      <c r="M26" s="34">
        <v>50</v>
      </c>
      <c r="N26" s="11">
        <v>9500</v>
      </c>
      <c r="O26" s="44">
        <v>0</v>
      </c>
      <c r="P26" s="50" t="s">
        <v>85</v>
      </c>
    </row>
    <row r="27" spans="1:16" s="64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1" t="s">
        <v>51</v>
      </c>
      <c r="I27" s="51" t="s">
        <v>51</v>
      </c>
      <c r="J27" s="51" t="s">
        <v>51</v>
      </c>
      <c r="K27" s="51" t="s">
        <v>51</v>
      </c>
      <c r="L27" s="51" t="s">
        <v>51</v>
      </c>
      <c r="M27" s="51" t="s">
        <v>51</v>
      </c>
      <c r="N27" s="9" t="s">
        <v>63</v>
      </c>
      <c r="O27" s="9">
        <v>0</v>
      </c>
      <c r="P27" s="18" t="s">
        <v>59</v>
      </c>
    </row>
    <row r="28" spans="1:16" s="64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122.6</v>
      </c>
      <c r="I28" s="12">
        <v>500</v>
      </c>
      <c r="J28" s="8">
        <v>122.6</v>
      </c>
      <c r="K28" s="12">
        <v>500</v>
      </c>
      <c r="L28" s="54">
        <v>0</v>
      </c>
      <c r="M28" s="51">
        <v>0</v>
      </c>
      <c r="N28" s="9">
        <v>1000</v>
      </c>
      <c r="O28" s="44">
        <v>0</v>
      </c>
      <c r="P28" s="50"/>
    </row>
    <row r="29" spans="1:16" s="64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5">
        <v>150.1</v>
      </c>
      <c r="I29" s="51">
        <v>279.13499999999999</v>
      </c>
      <c r="J29" s="55">
        <v>150.1</v>
      </c>
      <c r="K29" s="51">
        <v>279.13499999999999</v>
      </c>
      <c r="L29" s="54">
        <v>0</v>
      </c>
      <c r="M29" s="54">
        <v>55</v>
      </c>
      <c r="N29" s="11">
        <v>2000</v>
      </c>
      <c r="O29" s="44">
        <v>0</v>
      </c>
      <c r="P29" s="50"/>
    </row>
    <row r="30" spans="1:16" ht="54" customHeight="1">
      <c r="A30" s="11"/>
      <c r="B30" s="58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6" s="63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347.93</v>
      </c>
      <c r="I31" s="33">
        <v>38.317</v>
      </c>
      <c r="J31" s="8">
        <v>347.93</v>
      </c>
      <c r="K31" s="33">
        <v>38.317</v>
      </c>
      <c r="L31" s="12">
        <v>0</v>
      </c>
      <c r="M31" s="12">
        <v>0</v>
      </c>
      <c r="N31" s="11" t="s">
        <v>63</v>
      </c>
      <c r="O31" s="9">
        <v>0</v>
      </c>
      <c r="P31" s="27"/>
    </row>
    <row r="32" spans="1:16" s="63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155.30000000000001</v>
      </c>
      <c r="I32" s="12">
        <v>131.92699999999999</v>
      </c>
      <c r="J32" s="8">
        <v>155.30000000000001</v>
      </c>
      <c r="K32" s="12">
        <v>131.92699999999999</v>
      </c>
      <c r="L32" s="12">
        <v>0</v>
      </c>
      <c r="M32" s="12">
        <v>0</v>
      </c>
      <c r="N32" s="11">
        <v>3500</v>
      </c>
      <c r="O32" s="9">
        <v>0</v>
      </c>
      <c r="P32" s="27"/>
    </row>
    <row r="33" spans="1:20" s="63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9">
        <v>0</v>
      </c>
      <c r="P33" s="49" t="s">
        <v>77</v>
      </c>
    </row>
    <row r="34" spans="1:20" ht="63.75" customHeight="1">
      <c r="A34" s="11"/>
      <c r="B34" s="58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0" s="63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44">
        <v>0</v>
      </c>
      <c r="P35" s="50"/>
    </row>
    <row r="36" spans="1:20" s="63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9">
        <v>0</v>
      </c>
      <c r="P36" s="50"/>
    </row>
    <row r="37" spans="1:20" s="63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9">
        <v>0</v>
      </c>
      <c r="P37" s="50"/>
      <c r="T37" s="63" t="s">
        <v>79</v>
      </c>
    </row>
    <row r="38" spans="1:20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60</v>
      </c>
      <c r="T38" s="1">
        <v>328</v>
      </c>
    </row>
    <row r="39" spans="1:20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42"/>
      <c r="P39" s="43"/>
    </row>
    <row r="40" spans="1:20" s="66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75.84</v>
      </c>
      <c r="I40" s="12">
        <v>113.675</v>
      </c>
      <c r="J40" s="8">
        <v>75.7</v>
      </c>
      <c r="K40" s="12">
        <v>109.68</v>
      </c>
      <c r="L40" s="12">
        <v>0</v>
      </c>
      <c r="M40" s="12">
        <v>40</v>
      </c>
      <c r="N40" s="11">
        <v>2360</v>
      </c>
      <c r="O40" s="44">
        <v>0</v>
      </c>
      <c r="P40" s="26" t="s">
        <v>81</v>
      </c>
    </row>
    <row r="41" spans="1:20" s="62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46">
        <v>70</v>
      </c>
      <c r="F41" s="8">
        <v>74</v>
      </c>
      <c r="G41" s="12">
        <v>730</v>
      </c>
      <c r="H41" s="8">
        <v>72.680000000000007</v>
      </c>
      <c r="I41" s="12">
        <v>499.24799999999999</v>
      </c>
      <c r="J41" s="8">
        <v>72.66</v>
      </c>
      <c r="K41" s="12">
        <v>496.17599999999999</v>
      </c>
      <c r="L41" s="12">
        <v>0</v>
      </c>
      <c r="M41" s="12">
        <v>36</v>
      </c>
      <c r="N41" s="11">
        <v>24700</v>
      </c>
      <c r="O41" s="9">
        <v>0</v>
      </c>
      <c r="P41" s="60"/>
    </row>
    <row r="42" spans="1:20" s="62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51</v>
      </c>
      <c r="J42" s="8">
        <v>105.45</v>
      </c>
      <c r="K42" s="12" t="s">
        <v>51</v>
      </c>
      <c r="L42" s="12">
        <v>0</v>
      </c>
      <c r="M42" s="12">
        <v>0</v>
      </c>
      <c r="N42" s="11">
        <v>1000</v>
      </c>
      <c r="O42" s="44">
        <v>0</v>
      </c>
      <c r="P42" s="26" t="s">
        <v>75</v>
      </c>
    </row>
    <row r="43" spans="1:20" s="62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59"/>
      <c r="I43" s="12"/>
      <c r="J43" s="59"/>
      <c r="K43" s="12"/>
      <c r="L43" s="12" t="s">
        <v>51</v>
      </c>
      <c r="M43" s="12" t="s">
        <v>51</v>
      </c>
      <c r="N43" s="11" t="s">
        <v>63</v>
      </c>
      <c r="O43" s="12"/>
      <c r="P43" s="26" t="s">
        <v>74</v>
      </c>
    </row>
    <row r="44" spans="1:20" s="62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124.03</v>
      </c>
      <c r="I44" s="12">
        <v>669.77</v>
      </c>
      <c r="J44" s="8">
        <v>124.02</v>
      </c>
      <c r="K44" s="12">
        <v>669.59</v>
      </c>
      <c r="L44" s="11">
        <v>0</v>
      </c>
      <c r="M44" s="11">
        <v>20.2</v>
      </c>
      <c r="N44" s="11">
        <v>5000</v>
      </c>
      <c r="O44" s="47"/>
      <c r="P44" s="48" t="s">
        <v>78</v>
      </c>
    </row>
    <row r="45" spans="1:20" s="62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121.92</v>
      </c>
      <c r="I45" s="12">
        <v>6582</v>
      </c>
      <c r="J45" s="8">
        <v>121.89</v>
      </c>
      <c r="K45" s="12">
        <v>6555</v>
      </c>
      <c r="L45" s="9">
        <v>0</v>
      </c>
      <c r="M45" s="9">
        <v>40</v>
      </c>
      <c r="N45" s="11">
        <v>4500</v>
      </c>
      <c r="O45" s="12"/>
      <c r="P45" s="11"/>
    </row>
    <row r="46" spans="1:20" s="15" customFormat="1" ht="48" customHeight="1">
      <c r="A46" s="73" t="s">
        <v>57</v>
      </c>
      <c r="B46" s="73"/>
      <c r="C46" s="18">
        <f t="shared" ref="C46" si="0">SUM(C11:C45)</f>
        <v>349775</v>
      </c>
      <c r="D46" s="18"/>
      <c r="E46" s="18"/>
      <c r="F46" s="59"/>
      <c r="G46" s="18">
        <f t="shared" ref="G46" si="1">SUM(G11:G45)</f>
        <v>46385.63</v>
      </c>
      <c r="H46" s="8"/>
      <c r="I46" s="18">
        <f>SUM(I11:I45)</f>
        <v>19328.873999999996</v>
      </c>
      <c r="J46" s="8"/>
      <c r="K46" s="18">
        <f>SUM(K11:K45)</f>
        <v>19294.627</v>
      </c>
      <c r="L46" s="18">
        <f>SUM(L11:L45)</f>
        <v>0</v>
      </c>
      <c r="M46" s="18">
        <f>SUM(M11:M45)</f>
        <v>396.58</v>
      </c>
      <c r="N46" s="18">
        <f>SUM(N18:N45)</f>
        <v>124340</v>
      </c>
      <c r="O46" s="18"/>
      <c r="P46" s="59"/>
    </row>
    <row r="47" spans="1:20" s="3" customFormat="1" ht="39" customHeight="1">
      <c r="A47" s="71" t="s">
        <v>56</v>
      </c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</row>
    <row r="48" spans="1:20" s="3" customFormat="1" ht="63.75" customHeight="1">
      <c r="A48" s="11"/>
      <c r="B48" s="58" t="s">
        <v>34</v>
      </c>
      <c r="C48" s="58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9"/>
      <c r="P48" s="11"/>
    </row>
    <row r="49" spans="1:19" s="61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2"/>
      <c r="P49" s="49" t="s">
        <v>83</v>
      </c>
    </row>
    <row r="50" spans="1:19" s="61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386.19069999999999</v>
      </c>
      <c r="I50" s="45">
        <v>29.995999999999999</v>
      </c>
      <c r="J50" s="8">
        <v>386.19069999999999</v>
      </c>
      <c r="K50" s="45">
        <v>29.995999999999999</v>
      </c>
      <c r="L50" s="9" t="s">
        <v>61</v>
      </c>
      <c r="M50" s="9">
        <v>0</v>
      </c>
      <c r="N50" s="11" t="s">
        <v>63</v>
      </c>
      <c r="O50" s="9"/>
      <c r="P50" s="49"/>
    </row>
    <row r="51" spans="1:19" ht="63.75" customHeight="1">
      <c r="A51" s="59"/>
      <c r="B51" s="58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</row>
    <row r="52" spans="1:19" s="63" customFormat="1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1668.25*0.3048</f>
        <v>508.48260000000005</v>
      </c>
      <c r="I52" s="12">
        <v>379.07</v>
      </c>
      <c r="J52" s="8">
        <f>1668.25*0.3048</f>
        <v>508.48260000000005</v>
      </c>
      <c r="K52" s="12">
        <v>379.07</v>
      </c>
      <c r="L52" s="9">
        <v>0</v>
      </c>
      <c r="M52" s="9">
        <v>0</v>
      </c>
      <c r="N52" s="11" t="s">
        <v>63</v>
      </c>
      <c r="O52" s="9"/>
      <c r="P52" s="11" t="s">
        <v>76</v>
      </c>
    </row>
    <row r="53" spans="1:19" s="3" customFormat="1" ht="63.75" customHeight="1">
      <c r="A53" s="59"/>
      <c r="B53" s="58" t="s">
        <v>54</v>
      </c>
      <c r="C53" s="18"/>
      <c r="D53" s="34"/>
      <c r="E53" s="18"/>
      <c r="F53" s="8"/>
      <c r="G53" s="8"/>
      <c r="H53" s="59"/>
      <c r="I53" s="11"/>
      <c r="J53" s="59"/>
      <c r="K53" s="11"/>
      <c r="L53" s="9"/>
      <c r="M53" s="9"/>
      <c r="N53" s="11"/>
      <c r="O53" s="9"/>
      <c r="P53" s="27"/>
    </row>
    <row r="54" spans="1:19" s="63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 t="s">
        <v>51</v>
      </c>
      <c r="I54" s="12" t="s">
        <v>51</v>
      </c>
      <c r="J54" s="8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44">
        <v>0</v>
      </c>
      <c r="P54" s="27"/>
      <c r="S54" s="63" t="s">
        <v>79</v>
      </c>
    </row>
    <row r="55" spans="1:19" ht="63.75" customHeight="1">
      <c r="A55" s="11"/>
      <c r="B55" s="58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</row>
    <row r="56" spans="1:19" s="65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91.57</v>
      </c>
      <c r="I56" s="12">
        <v>648</v>
      </c>
      <c r="J56" s="8">
        <v>91.57</v>
      </c>
      <c r="K56" s="12">
        <v>648</v>
      </c>
      <c r="L56" s="44">
        <v>0</v>
      </c>
      <c r="M56" s="44">
        <v>30</v>
      </c>
      <c r="N56" s="11">
        <v>17390</v>
      </c>
      <c r="O56" s="44">
        <v>0</v>
      </c>
      <c r="P56" s="60"/>
    </row>
    <row r="57" spans="1:19" s="63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115.07599999999999</v>
      </c>
      <c r="I57" s="12">
        <v>178.81</v>
      </c>
      <c r="J57" s="45">
        <v>115.069</v>
      </c>
      <c r="K57" s="12">
        <v>178.14</v>
      </c>
      <c r="L57" s="44">
        <v>0</v>
      </c>
      <c r="M57" s="44">
        <v>0</v>
      </c>
      <c r="N57" s="11">
        <v>7350</v>
      </c>
      <c r="O57" s="44">
        <v>0</v>
      </c>
      <c r="P57" s="26" t="s">
        <v>82</v>
      </c>
      <c r="R57" s="63">
        <f>8.46*0.3048+113.39</f>
        <v>115.968608</v>
      </c>
    </row>
    <row r="58" spans="1:19" s="61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192.02</v>
      </c>
      <c r="I58" s="12">
        <v>36.229999999999997</v>
      </c>
      <c r="J58" s="8">
        <v>192.02</v>
      </c>
      <c r="K58" s="12">
        <v>36.229999999999997</v>
      </c>
      <c r="L58" s="44">
        <v>0</v>
      </c>
      <c r="M58" s="44">
        <v>0</v>
      </c>
      <c r="N58" s="11">
        <v>7200</v>
      </c>
      <c r="O58" s="12">
        <v>0</v>
      </c>
      <c r="P58" s="56"/>
    </row>
    <row r="59" spans="1:19" s="3" customFormat="1" ht="63.75" customHeight="1">
      <c r="A59" s="59"/>
      <c r="B59" s="58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1272.106</v>
      </c>
      <c r="J59" s="8"/>
      <c r="K59" s="18">
        <f t="shared" ref="K59" si="4">SUM(K49:K58)</f>
        <v>1271.4360000000001</v>
      </c>
      <c r="L59" s="18">
        <f t="shared" ref="L59:M59" si="5">SUM(L49:L58)</f>
        <v>0</v>
      </c>
      <c r="M59" s="18">
        <f t="shared" si="5"/>
        <v>30</v>
      </c>
      <c r="N59" s="18">
        <f>SUM(N49:N58)</f>
        <v>58133</v>
      </c>
      <c r="O59" s="9"/>
      <c r="P59" s="11"/>
    </row>
    <row r="60" spans="1:19" s="3" customFormat="1" ht="63.75" customHeight="1">
      <c r="A60" s="59"/>
      <c r="B60" s="58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20600.979999999996</v>
      </c>
      <c r="J60" s="8"/>
      <c r="K60" s="18">
        <f t="shared" si="8"/>
        <v>20566.063000000002</v>
      </c>
      <c r="L60" s="18">
        <f t="shared" ref="L60:M60" si="9">L59+L46</f>
        <v>0</v>
      </c>
      <c r="M60" s="18">
        <f t="shared" si="9"/>
        <v>426.58</v>
      </c>
      <c r="N60" s="18">
        <f>N59+N46</f>
        <v>182473</v>
      </c>
      <c r="O60" s="9"/>
      <c r="P60" s="11"/>
    </row>
    <row r="61" spans="1:19" s="3" customFormat="1" ht="23.25">
      <c r="A61" s="57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26"/>
      <c r="N61" s="11"/>
      <c r="O61" s="26"/>
      <c r="P61" s="27"/>
    </row>
    <row r="62" spans="1:19" s="3" customFormat="1" ht="15" customHeight="1">
      <c r="A62" s="69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</row>
    <row r="63" spans="1:19" s="3" customFormat="1" ht="22.5" customHeight="1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</row>
    <row r="64" spans="1:19" s="3" customFormat="1" ht="15" hidden="1" customHeight="1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1:P2"/>
    <mergeCell ref="N3:N5"/>
    <mergeCell ref="C3:C5"/>
    <mergeCell ref="P3:P6"/>
    <mergeCell ref="O3:O5"/>
    <mergeCell ref="F3:G4"/>
    <mergeCell ref="M3:M5"/>
    <mergeCell ref="H3:I4"/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2016-02-05T06:38:00Z</cp:lastPrinted>
  <dcterms:created xsi:type="dcterms:W3CDTF">2000-07-15T07:26:51Z</dcterms:created>
  <dcterms:modified xsi:type="dcterms:W3CDTF">2016-02-06T05:54:17Z</dcterms:modified>
</cp:coreProperties>
</file>