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H52" l="1"/>
  <c r="H11"/>
  <c r="J52"/>
  <c r="O59" l="1"/>
  <c r="O60" s="1"/>
  <c r="O46"/>
  <c r="S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<sst xmlns="http://schemas.openxmlformats.org/spreadsheetml/2006/main" count="213" uniqueCount="93">
  <si>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</si>
  <si>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</si>
  <si>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</si>
  <si>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</si>
  <si>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</si>
  <si>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</si>
  <si>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</si>
  <si>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</si>
  <si>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</si>
  <si>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</si>
  <si>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</si>
  <si>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</si>
  <si>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</si>
  <si>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</si>
  <si>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</si>
  <si>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</si>
  <si>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</si>
  <si>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</si>
  <si>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</si>
  <si>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</si>
  <si>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</si>
  <si>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</si>
  <si>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</si>
  <si>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</si>
  <si>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</si>
  <si>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</si>
  <si>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</si>
  <si>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</si>
  <si>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</si>
  <si>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</si>
  <si>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</si>
  <si>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</si>
  <si>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</si>
  <si>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</si>
  <si>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</si>
  <si>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</si>
  <si>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</si>
  <si>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</si>
  <si>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</si>
  <si>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</si>
  <si>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</si>
  <si>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</si>
  <si>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</si>
  <si>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</si>
  <si>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</si>
  <si>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</si>
  <si>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</si>
  <si>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</si>
  <si>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</si>
  <si>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</si>
  <si>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</si>
  <si>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</si>
  <si>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</si>
  <si>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</si>
  <si>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</si>
  <si>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</si>
  <si>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</si>
  <si>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</si>
  <si>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</si>
  <si>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</si>
  <si>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</si>
  <si>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</si>
  <si>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</si>
  <si>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</si>
  <si>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</si>
  <si>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</si>
  <si>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</si>
  <si>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</si>
  <si>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</si>
  <si>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</si>
  <si>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</si>
  <si>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</si>
  <si>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</si>
  <si>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</si>
  <si>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</si>
  <si>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</si>
  <si>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</si>
  <si>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</si>
  <si>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</si>
  <si>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</si>
  <si>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</si>
  <si>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</si>
  <si>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</si>
  <si>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</si>
  <si>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150 cusecs</t>
  </si>
  <si>
    <t>Leakage water added</t>
  </si>
  <si>
    <t>Rabi nil</t>
  </si>
  <si>
    <t>Rabi 
2015-16</t>
  </si>
  <si>
    <t xml:space="preserve">17390
</t>
  </si>
  <si>
    <t xml:space="preserve"> Khariff 
2015-16</t>
  </si>
  <si>
    <t xml:space="preserve"> Water level i.e., on 05.03.2016</t>
  </si>
  <si>
    <t xml:space="preserve"> TELANGANA MEDIUM IRRIGATION PROJECTS (BASIN WISE) 
DAILY WATER LEVELS on 06.03.2016</t>
  </si>
  <si>
    <t xml:space="preserve"> Water level i.e., on 06.03.2016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</si>
</sst>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16" activePane="bottomLeft" state="frozen"/>
      <selection pane="bottomLeft" activeCell="Q18" sqref="Q18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83" t="s">
        <v>91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</row>
    <row r="2" spans="1:17" s="16" customFormat="1" ht="72.75" customHeigh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</row>
    <row r="3" spans="1:17" s="16" customFormat="1" ht="9" customHeight="1">
      <c r="A3" s="74" t="s">
        <v>40</v>
      </c>
      <c r="B3" s="72" t="s">
        <v>0</v>
      </c>
      <c r="C3" s="74" t="s">
        <v>70</v>
      </c>
      <c r="D3" s="74" t="s">
        <v>69</v>
      </c>
      <c r="E3" s="74" t="s">
        <v>68</v>
      </c>
      <c r="F3" s="74" t="s">
        <v>1</v>
      </c>
      <c r="G3" s="74"/>
      <c r="H3" s="78" t="s">
        <v>90</v>
      </c>
      <c r="I3" s="79"/>
      <c r="J3" s="78" t="s">
        <v>92</v>
      </c>
      <c r="K3" s="79"/>
      <c r="L3" s="75" t="s">
        <v>48</v>
      </c>
      <c r="M3" s="75" t="s">
        <v>67</v>
      </c>
      <c r="N3" s="75" t="s">
        <v>89</v>
      </c>
      <c r="O3" s="53"/>
      <c r="P3" s="75" t="s">
        <v>49</v>
      </c>
      <c r="Q3" s="75" t="s">
        <v>65</v>
      </c>
    </row>
    <row r="4" spans="1:17" s="16" customFormat="1" ht="60.75" customHeight="1">
      <c r="A4" s="74"/>
      <c r="B4" s="72"/>
      <c r="C4" s="74"/>
      <c r="D4" s="74"/>
      <c r="E4" s="74"/>
      <c r="F4" s="74"/>
      <c r="G4" s="74"/>
      <c r="H4" s="80"/>
      <c r="I4" s="81"/>
      <c r="J4" s="80"/>
      <c r="K4" s="81"/>
      <c r="L4" s="76"/>
      <c r="M4" s="76"/>
      <c r="N4" s="76"/>
      <c r="O4" s="76" t="s">
        <v>87</v>
      </c>
      <c r="P4" s="76"/>
      <c r="Q4" s="76"/>
    </row>
    <row r="5" spans="1:17" s="16" customFormat="1" ht="48.75" customHeight="1">
      <c r="A5" s="74"/>
      <c r="B5" s="72"/>
      <c r="C5" s="74"/>
      <c r="D5" s="74"/>
      <c r="E5" s="74"/>
      <c r="F5" s="52" t="s">
        <v>2</v>
      </c>
      <c r="G5" s="52" t="s">
        <v>66</v>
      </c>
      <c r="H5" s="8" t="s">
        <v>2</v>
      </c>
      <c r="I5" s="52" t="s">
        <v>66</v>
      </c>
      <c r="J5" s="8" t="s">
        <v>2</v>
      </c>
      <c r="K5" s="52" t="s">
        <v>66</v>
      </c>
      <c r="L5" s="77"/>
      <c r="M5" s="77"/>
      <c r="N5" s="77"/>
      <c r="O5" s="77"/>
      <c r="P5" s="77"/>
      <c r="Q5" s="76"/>
    </row>
    <row r="6" spans="1:17" s="17" customFormat="1" ht="34.5" customHeight="1">
      <c r="A6" s="74"/>
      <c r="B6" s="72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7"/>
    </row>
    <row r="7" spans="1:17" s="16" customFormat="1" ht="26.25">
      <c r="A7" s="52">
        <v>1</v>
      </c>
      <c r="B7" s="51">
        <f>+A7+1</f>
        <v>2</v>
      </c>
      <c r="C7" s="51">
        <v>3</v>
      </c>
      <c r="D7" s="52">
        <v>4</v>
      </c>
      <c r="E7" s="51">
        <v>5</v>
      </c>
      <c r="F7" s="51">
        <v>6</v>
      </c>
      <c r="G7" s="52">
        <v>7</v>
      </c>
      <c r="H7" s="51">
        <v>8</v>
      </c>
      <c r="I7" s="51">
        <v>9</v>
      </c>
      <c r="J7" s="52">
        <v>10</v>
      </c>
      <c r="K7" s="51">
        <v>11</v>
      </c>
      <c r="L7" s="51">
        <v>12</v>
      </c>
      <c r="M7" s="52">
        <v>13</v>
      </c>
      <c r="N7" s="51">
        <v>14</v>
      </c>
      <c r="O7" s="51">
        <v>15</v>
      </c>
      <c r="P7" s="51">
        <v>16</v>
      </c>
      <c r="Q7" s="52">
        <v>17</v>
      </c>
    </row>
    <row r="8" spans="1:17" ht="23.25" customHeight="1">
      <c r="A8" s="73" t="s">
        <v>55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</row>
    <row r="9" spans="1:17" ht="24" customHeight="1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</row>
    <row r="10" spans="1:17" ht="63.75" customHeight="1">
      <c r="A10" s="11"/>
      <c r="B10" s="51" t="s">
        <v>29</v>
      </c>
      <c r="C10" s="51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52"/>
      <c r="O10" s="52"/>
      <c r="P10" s="33"/>
      <c r="Q10" s="11"/>
    </row>
    <row r="11" spans="1:17" s="46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1483.7*0.3048</f>
        <v>452.23176000000001</v>
      </c>
      <c r="I11" s="33">
        <v>300.47399999999999</v>
      </c>
      <c r="J11" s="8">
        <f>1483.6*0.3048</f>
        <v>452.20128</v>
      </c>
      <c r="K11" s="33">
        <v>296.95299999999997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55" t="s">
        <v>86</v>
      </c>
    </row>
    <row r="12" spans="1:17" s="46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55" t="s">
        <v>72</v>
      </c>
    </row>
    <row r="13" spans="1:17" s="45" customFormat="1" ht="51" customHeight="1">
      <c r="A13" s="11"/>
      <c r="B13" s="51" t="s">
        <v>30</v>
      </c>
      <c r="C13" s="51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6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55" t="s">
        <v>78</v>
      </c>
    </row>
    <row r="15" spans="1:17" s="46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6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51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6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279.45</v>
      </c>
      <c r="I18" s="33">
        <v>163.6</v>
      </c>
      <c r="J18" s="8">
        <v>279.45</v>
      </c>
      <c r="K18" s="33">
        <v>163.6</v>
      </c>
      <c r="L18" s="12">
        <v>0</v>
      </c>
      <c r="M18" s="12">
        <v>0</v>
      </c>
      <c r="N18" s="11">
        <v>18000</v>
      </c>
      <c r="O18" s="11" t="s">
        <v>63</v>
      </c>
      <c r="P18" s="9">
        <v>0</v>
      </c>
      <c r="Q18" s="56" t="s">
        <v>80</v>
      </c>
    </row>
    <row r="19" spans="1:17" s="46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57">
        <v>354.11700000000002</v>
      </c>
      <c r="I19" s="33">
        <v>188.726</v>
      </c>
      <c r="J19" s="57">
        <v>354.05599999999998</v>
      </c>
      <c r="K19" s="33">
        <v>183.94200000000001</v>
      </c>
      <c r="L19" s="12">
        <v>0</v>
      </c>
      <c r="M19" s="12">
        <v>14</v>
      </c>
      <c r="N19" s="9">
        <v>1000</v>
      </c>
      <c r="O19" s="11" t="s">
        <v>63</v>
      </c>
      <c r="P19" s="58">
        <v>0</v>
      </c>
      <c r="Q19" s="59" t="s">
        <v>81</v>
      </c>
    </row>
    <row r="20" spans="1:17" s="46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60">
        <v>234.7</v>
      </c>
      <c r="I20" s="61">
        <v>1291</v>
      </c>
      <c r="J20" s="60">
        <v>234.55</v>
      </c>
      <c r="K20" s="61">
        <v>1080</v>
      </c>
      <c r="L20" s="12">
        <v>0</v>
      </c>
      <c r="M20" s="12">
        <v>150</v>
      </c>
      <c r="N20" s="11">
        <v>15000</v>
      </c>
      <c r="O20" s="11"/>
      <c r="P20" s="58">
        <v>0</v>
      </c>
      <c r="Q20" s="56" t="s">
        <v>84</v>
      </c>
    </row>
    <row r="21" spans="1:17" s="46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319.60000000000002</v>
      </c>
      <c r="I21" s="33">
        <v>89.399000000000001</v>
      </c>
      <c r="J21" s="8">
        <v>319.5</v>
      </c>
      <c r="K21" s="33">
        <v>87.149000000000001</v>
      </c>
      <c r="L21" s="33">
        <v>0</v>
      </c>
      <c r="M21" s="12">
        <v>15</v>
      </c>
      <c r="N21" s="11">
        <v>2500</v>
      </c>
      <c r="O21" s="11"/>
      <c r="P21" s="58">
        <v>0</v>
      </c>
      <c r="Q21" s="56" t="s">
        <v>83</v>
      </c>
    </row>
    <row r="22" spans="1:17" s="46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57">
        <v>145.875</v>
      </c>
      <c r="I22" s="12">
        <v>385</v>
      </c>
      <c r="J22" s="57">
        <v>145.80000000000001</v>
      </c>
      <c r="K22" s="12">
        <v>376</v>
      </c>
      <c r="L22" s="12">
        <v>0</v>
      </c>
      <c r="M22" s="12">
        <v>45</v>
      </c>
      <c r="N22" s="11">
        <v>6000</v>
      </c>
      <c r="O22" s="11"/>
      <c r="P22" s="9">
        <v>0</v>
      </c>
      <c r="Q22" s="56"/>
    </row>
    <row r="23" spans="1:17" s="46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58">
        <v>0</v>
      </c>
      <c r="Q23" s="27"/>
    </row>
    <row r="24" spans="1:17" s="46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58">
        <v>0</v>
      </c>
      <c r="Q24" s="56" t="s">
        <v>80</v>
      </c>
    </row>
    <row r="25" spans="1:17" s="46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7">
        <v>153.94999999999999</v>
      </c>
      <c r="I25" s="61">
        <v>387</v>
      </c>
      <c r="J25" s="57">
        <v>153.9</v>
      </c>
      <c r="K25" s="61">
        <v>381</v>
      </c>
      <c r="L25" s="12">
        <v>0</v>
      </c>
      <c r="M25" s="33">
        <v>9.5890000000000004</v>
      </c>
      <c r="N25" s="11">
        <v>2000</v>
      </c>
      <c r="O25" s="11"/>
      <c r="P25" s="12">
        <v>0</v>
      </c>
      <c r="Q25" s="56"/>
    </row>
    <row r="26" spans="1:17" s="46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60">
        <v>238.7</v>
      </c>
      <c r="I26" s="12">
        <v>6502</v>
      </c>
      <c r="J26" s="60">
        <v>238.7</v>
      </c>
      <c r="K26" s="12">
        <v>6502</v>
      </c>
      <c r="L26" s="34">
        <v>0</v>
      </c>
      <c r="M26" s="34">
        <v>50</v>
      </c>
      <c r="N26" s="11">
        <v>9500</v>
      </c>
      <c r="O26" s="11" t="s">
        <v>63</v>
      </c>
      <c r="P26" s="58">
        <v>0</v>
      </c>
      <c r="Q26" s="56" t="s">
        <v>82</v>
      </c>
    </row>
    <row r="27" spans="1:17" s="46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61" t="s">
        <v>51</v>
      </c>
      <c r="I27" s="61" t="s">
        <v>51</v>
      </c>
      <c r="J27" s="61" t="s">
        <v>51</v>
      </c>
      <c r="K27" s="61" t="s">
        <v>51</v>
      </c>
      <c r="L27" s="61" t="s">
        <v>51</v>
      </c>
      <c r="M27" s="61" t="s">
        <v>51</v>
      </c>
      <c r="N27" s="9" t="s">
        <v>63</v>
      </c>
      <c r="O27" s="11" t="s">
        <v>63</v>
      </c>
      <c r="P27" s="9">
        <v>0</v>
      </c>
      <c r="Q27" s="18" t="s">
        <v>59</v>
      </c>
    </row>
    <row r="28" spans="1:17" s="46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62">
        <v>0</v>
      </c>
      <c r="M28" s="61">
        <v>0</v>
      </c>
      <c r="N28" s="9">
        <v>1000</v>
      </c>
      <c r="O28" s="11"/>
      <c r="P28" s="58">
        <v>0</v>
      </c>
      <c r="Q28" s="56"/>
    </row>
    <row r="29" spans="1:17" s="46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63">
        <v>149.80000000000001</v>
      </c>
      <c r="I29" s="64">
        <v>256.18700000000001</v>
      </c>
      <c r="J29" s="63">
        <v>149.69999999999999</v>
      </c>
      <c r="K29" s="64">
        <v>248.89</v>
      </c>
      <c r="L29" s="62">
        <v>0</v>
      </c>
      <c r="M29" s="62">
        <v>50</v>
      </c>
      <c r="N29" s="11">
        <v>2000</v>
      </c>
      <c r="O29" s="11">
        <v>2000</v>
      </c>
      <c r="P29" s="58">
        <v>0</v>
      </c>
      <c r="Q29" s="56"/>
    </row>
    <row r="30" spans="1:17" ht="54" customHeight="1">
      <c r="A30" s="11"/>
      <c r="B30" s="51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6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33">
        <v>62.695999999999998</v>
      </c>
      <c r="J31" s="8">
        <v>348.54</v>
      </c>
      <c r="K31" s="33">
        <v>62.695999999999998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55" t="s">
        <v>85</v>
      </c>
    </row>
    <row r="32" spans="1:17" s="46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154.55000000000001</v>
      </c>
      <c r="I32" s="33">
        <v>104.40300000000001</v>
      </c>
      <c r="J32" s="8">
        <v>154.5</v>
      </c>
      <c r="K32" s="33">
        <v>102.678</v>
      </c>
      <c r="L32" s="12">
        <v>0</v>
      </c>
      <c r="M32" s="12">
        <v>80</v>
      </c>
      <c r="N32" s="11">
        <v>3500</v>
      </c>
      <c r="O32" s="11">
        <v>600</v>
      </c>
      <c r="P32" s="9">
        <v>0</v>
      </c>
      <c r="Q32" s="55"/>
    </row>
    <row r="33" spans="1:21" s="46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55" t="s">
        <v>75</v>
      </c>
    </row>
    <row r="34" spans="1:21" s="45" customFormat="1" ht="63.75" customHeight="1">
      <c r="A34" s="11"/>
      <c r="B34" s="51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6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58">
        <v>0</v>
      </c>
      <c r="Q35" s="56"/>
    </row>
    <row r="36" spans="1:21" s="46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56"/>
    </row>
    <row r="37" spans="1:21" s="46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56"/>
      <c r="U37" s="46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0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52">
        <v>75.14</v>
      </c>
      <c r="I40" s="33">
        <v>87.411000000000001</v>
      </c>
      <c r="J40" s="52">
        <v>75.14</v>
      </c>
      <c r="K40" s="33">
        <v>87.411000000000001</v>
      </c>
      <c r="L40" s="12">
        <v>0</v>
      </c>
      <c r="M40" s="12">
        <v>0</v>
      </c>
      <c r="N40" s="11">
        <v>2360</v>
      </c>
      <c r="O40" s="11" t="s">
        <v>63</v>
      </c>
      <c r="P40" s="58">
        <v>0</v>
      </c>
      <c r="Q40" s="26"/>
    </row>
    <row r="41" spans="1:21" s="49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5">
        <v>70</v>
      </c>
      <c r="F41" s="8">
        <v>74</v>
      </c>
      <c r="G41" s="12">
        <v>730</v>
      </c>
      <c r="H41" s="52">
        <v>71.709999999999994</v>
      </c>
      <c r="I41" s="33">
        <v>371.69</v>
      </c>
      <c r="J41" s="52">
        <v>71.64</v>
      </c>
      <c r="K41" s="33">
        <v>363.67399999999998</v>
      </c>
      <c r="L41" s="12">
        <v>0</v>
      </c>
      <c r="M41" s="12">
        <v>93</v>
      </c>
      <c r="N41" s="11">
        <v>24700</v>
      </c>
      <c r="O41" s="11" t="s">
        <v>63</v>
      </c>
      <c r="P41" s="9">
        <v>0</v>
      </c>
      <c r="Q41" s="54"/>
    </row>
    <row r="42" spans="1:21" s="49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52">
        <v>105.45</v>
      </c>
      <c r="I42" s="33" t="s">
        <v>51</v>
      </c>
      <c r="J42" s="52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58">
        <v>0</v>
      </c>
      <c r="Q42" s="26" t="s">
        <v>74</v>
      </c>
    </row>
    <row r="43" spans="1:21" s="49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52" t="s">
        <v>51</v>
      </c>
      <c r="I43" s="33" t="s">
        <v>51</v>
      </c>
      <c r="J43" s="52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49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123.58</v>
      </c>
      <c r="I44" s="33">
        <v>662.54</v>
      </c>
      <c r="J44" s="8">
        <v>123.52</v>
      </c>
      <c r="K44" s="33">
        <v>661.49</v>
      </c>
      <c r="L44" s="12">
        <v>0</v>
      </c>
      <c r="M44" s="12">
        <v>60.6</v>
      </c>
      <c r="N44" s="11">
        <v>5000</v>
      </c>
      <c r="O44" s="11" t="s">
        <v>63</v>
      </c>
      <c r="P44" s="66"/>
      <c r="Q44" s="67" t="s">
        <v>76</v>
      </c>
    </row>
    <row r="45" spans="1:21" s="49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52">
        <v>121.31</v>
      </c>
      <c r="I45" s="33">
        <v>6125</v>
      </c>
      <c r="J45" s="52">
        <v>121.27</v>
      </c>
      <c r="K45" s="33">
        <v>6100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11"/>
    </row>
    <row r="46" spans="1:21" s="15" customFormat="1" ht="48" customHeight="1">
      <c r="A46" s="74" t="s">
        <v>57</v>
      </c>
      <c r="B46" s="74"/>
      <c r="C46" s="18">
        <f t="shared" ref="C46" si="0">SUM(C11:C45)</f>
        <v>349775</v>
      </c>
      <c r="D46" s="18"/>
      <c r="E46" s="18"/>
      <c r="F46" s="52"/>
      <c r="G46" s="18">
        <f t="shared" ref="G46" si="1">SUM(G11:G45)</f>
        <v>46385.63</v>
      </c>
      <c r="H46" s="8"/>
      <c r="I46" s="18">
        <f>SUM(I11:I45)</f>
        <v>18025.756000000001</v>
      </c>
      <c r="J46" s="8"/>
      <c r="K46" s="18">
        <f>SUM(K11:K45)</f>
        <v>17746.112999999998</v>
      </c>
      <c r="L46" s="18">
        <f>SUM(L11:L45)</f>
        <v>0</v>
      </c>
      <c r="M46" s="18">
        <f>SUM(M11:M45)</f>
        <v>567.18899999999996</v>
      </c>
      <c r="N46" s="18">
        <f>SUM(N18:N45)</f>
        <v>124340</v>
      </c>
      <c r="O46" s="18">
        <f>SUM(O18:O45)</f>
        <v>2600</v>
      </c>
      <c r="P46" s="18"/>
      <c r="Q46" s="52"/>
    </row>
    <row r="47" spans="1:21" s="3" customFormat="1" ht="39" customHeight="1">
      <c r="A47" s="72" t="s">
        <v>56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</row>
    <row r="48" spans="1:21" s="3" customFormat="1" ht="63.75" customHeight="1">
      <c r="A48" s="11"/>
      <c r="B48" s="51" t="s">
        <v>34</v>
      </c>
      <c r="C48" s="51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48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55" t="s">
        <v>80</v>
      </c>
    </row>
    <row r="50" spans="1:20" s="48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57">
        <v>29.995999999999999</v>
      </c>
      <c r="J50" s="8">
        <v>386.19069999999999</v>
      </c>
      <c r="K50" s="57">
        <v>29.995999999999999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55"/>
    </row>
    <row r="51" spans="1:20" ht="63.75" customHeight="1">
      <c r="A51" s="52"/>
      <c r="B51" s="51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6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1667.8*0.3048</f>
        <v>508.34544</v>
      </c>
      <c r="I52" s="12">
        <v>362.92</v>
      </c>
      <c r="J52" s="8">
        <f>1667.8*0.3048</f>
        <v>508.34544</v>
      </c>
      <c r="K52" s="12">
        <v>362.92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3" customFormat="1" ht="63.75" customHeight="1">
      <c r="A53" s="52"/>
      <c r="B53" s="51" t="s">
        <v>54</v>
      </c>
      <c r="C53" s="18"/>
      <c r="D53" s="34"/>
      <c r="E53" s="18"/>
      <c r="F53" s="8"/>
      <c r="G53" s="8"/>
      <c r="H53" s="52"/>
      <c r="I53" s="11"/>
      <c r="J53" s="52"/>
      <c r="K53" s="11"/>
      <c r="L53" s="9"/>
      <c r="M53" s="9"/>
      <c r="N53" s="11"/>
      <c r="O53" s="11"/>
      <c r="P53" s="9"/>
      <c r="Q53" s="27"/>
    </row>
    <row r="54" spans="1:20" s="46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58">
        <v>0</v>
      </c>
      <c r="Q54" s="27"/>
      <c r="T54" s="46" t="s">
        <v>77</v>
      </c>
    </row>
    <row r="55" spans="1:20" s="45" customFormat="1" ht="63.75" customHeight="1">
      <c r="A55" s="11"/>
      <c r="B55" s="51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47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52">
        <v>91.52</v>
      </c>
      <c r="I56" s="33">
        <v>636</v>
      </c>
      <c r="J56" s="52">
        <v>91.44</v>
      </c>
      <c r="K56" s="33">
        <v>618</v>
      </c>
      <c r="L56" s="12">
        <v>0</v>
      </c>
      <c r="M56" s="12">
        <v>0</v>
      </c>
      <c r="N56" s="68" t="s">
        <v>88</v>
      </c>
      <c r="O56" s="11" t="s">
        <v>63</v>
      </c>
      <c r="P56" s="58">
        <v>0</v>
      </c>
      <c r="Q56" s="55"/>
    </row>
    <row r="57" spans="1:20" s="46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57">
        <v>114.947</v>
      </c>
      <c r="I57" s="33">
        <v>164.11</v>
      </c>
      <c r="J57" s="57">
        <v>114.94</v>
      </c>
      <c r="K57" s="33">
        <v>163.19999999999999</v>
      </c>
      <c r="L57" s="12">
        <v>0</v>
      </c>
      <c r="M57" s="12">
        <v>0</v>
      </c>
      <c r="N57" s="11">
        <v>7350</v>
      </c>
      <c r="O57" s="11" t="s">
        <v>63</v>
      </c>
      <c r="P57" s="58">
        <v>0</v>
      </c>
      <c r="Q57" s="26" t="s">
        <v>79</v>
      </c>
      <c r="S57" s="46">
        <f>8.46*0.3048+113.39</f>
        <v>115.968608</v>
      </c>
    </row>
    <row r="58" spans="1:20" s="48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52">
        <v>191.91</v>
      </c>
      <c r="I58" s="33">
        <v>29.013000000000002</v>
      </c>
      <c r="J58" s="52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69"/>
    </row>
    <row r="59" spans="1:20" s="3" customFormat="1" ht="63.75" customHeight="1">
      <c r="A59" s="52"/>
      <c r="B59" s="51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1222.0389999999998</v>
      </c>
      <c r="J59" s="8"/>
      <c r="K59" s="18">
        <f t="shared" ref="K59" si="4">SUM(K49:K58)</f>
        <v>1203.1289999999999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0</v>
      </c>
      <c r="P59" s="9"/>
      <c r="Q59" s="11"/>
    </row>
    <row r="60" spans="1:20" s="3" customFormat="1" ht="63.75" customHeight="1">
      <c r="A60" s="52"/>
      <c r="B60" s="51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19247.795000000002</v>
      </c>
      <c r="J60" s="8"/>
      <c r="K60" s="18">
        <f t="shared" si="8"/>
        <v>18949.241999999998</v>
      </c>
      <c r="L60" s="18">
        <f t="shared" ref="L60:M60" si="9">L59+L46</f>
        <v>0</v>
      </c>
      <c r="M60" s="18">
        <f t="shared" si="9"/>
        <v>567.18899999999996</v>
      </c>
      <c r="N60" s="18">
        <f>N59+N46</f>
        <v>165083</v>
      </c>
      <c r="O60" s="18">
        <f>O59+O46</f>
        <v>2600</v>
      </c>
      <c r="P60" s="9"/>
      <c r="Q60" s="11"/>
    </row>
    <row r="61" spans="1:20" s="3" customFormat="1" ht="23.25">
      <c r="A61" s="44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26"/>
      <c r="N61" s="11"/>
      <c r="O61" s="11"/>
      <c r="P61" s="26"/>
      <c r="Q61" s="27"/>
    </row>
    <row r="62" spans="1:20" s="3" customFormat="1" ht="15" customHeight="1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 spans="1:20" s="3" customFormat="1" ht="22.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 spans="1:20" s="3" customFormat="1" ht="15" hidden="1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2016-03-05T06:22:52Z</cp:lastPrinted>
  <dcterms:created xsi:type="dcterms:W3CDTF">2000-07-15T07:26:51Z</dcterms:created>
  <dcterms:modified xsi:type="dcterms:W3CDTF">2016-03-08T07:22:09Z</dcterms:modified>
</cp:coreProperties>
</file>