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11" i="3"/>
  <c r="H31"/>
  <c r="H52"/>
  <c r="I46"/>
  <c r="H11"/>
  <c r="J52" l="1"/>
  <c r="J31" l="1"/>
  <c r="O59" l="1"/>
  <c r="O46"/>
  <c r="O60" l="1"/>
  <c r="S57"/>
  <c r="I59" l="1"/>
  <c r="I60" l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<sst xmlns="http://schemas.openxmlformats.org/spreadsheetml/2006/main" count="214" uniqueCount="98">
  <si>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</si>
  <si>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</si>
  <si>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</si>
  <si>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</si>
  <si>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</si>
  <si>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</si>
  <si>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</si>
  <si>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</si>
  <si>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</si>
  <si>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</si>
  <si>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</si>
  <si>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</si>
  <si>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</si>
  <si>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</si>
  <si>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</si>
  <si>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</si>
  <si>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</si>
  <si>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</si>
  <si>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</si>
  <si>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</si>
  <si>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</si>
  <si>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</si>
  <si>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</si>
  <si>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</si>
  <si>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</si>
  <si>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</si>
  <si>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</si>
  <si>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</si>
  <si>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</si>
  <si>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</si>
  <si>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</si>
  <si>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</si>
  <si>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</si>
  <si>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</si>
  <si>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</si>
  <si>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</si>
  <si>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</si>
  <si>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</si>
  <si>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</si>
  <si>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</si>
  <si>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</si>
  <si>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</si>
  <si>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</si>
  <si>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</si>
  <si>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</si>
  <si>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</si>
  <si>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</si>
  <si>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</si>
  <si>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</si>
  <si>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</si>
  <si>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</si>
  <si>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</si>
  <si>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</si>
  <si>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</si>
  <si>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</si>
  <si>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</si>
  <si>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</si>
  <si>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</si>
  <si>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</si>
  <si>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</si>
  <si>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</si>
  <si>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</si>
  <si>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</si>
  <si>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</si>
  <si>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</si>
  <si>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</si>
  <si>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</si>
  <si>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</si>
  <si>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</si>
  <si>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</si>
  <si>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</si>
  <si>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</si>
  <si>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</si>
  <si>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</si>
  <si>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</si>
  <si>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</si>
  <si>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</si>
  <si>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</si>
  <si>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</si>
  <si>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</si>
  <si>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</si>
  <si>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</si>
  <si>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</si>
  <si>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</si>
  <si>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</si>
  <si>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</si>
  <si>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</si>
  <si>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</si>
  <si>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</si>
  <si>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</si>
  <si>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</si>
  <si>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</si>
  <si>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</si>
  <si>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 xml:space="preserve"> Water level i.e., on 08.04.2016</t>
  </si>
  <si>
    <t xml:space="preserve"> TELANGANA MEDIUM IRRIGATION PROJECTS (BASIN WISE) 
DAILY WATER LEVELS on 09.04.2016</t>
  </si>
  <si>
    <t xml:space="preserve"> Water level i.e., on 09.04.2016</t>
  </si>
  <si>
    <t>Canal discharge 103 cusecs</t>
  </si>
  <si>
    <t>Canal discharge 45 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</si>
</sst>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topLeftCell="B1" zoomScale="61" zoomScaleNormal="57" zoomScaleSheetLayoutView="61" workbookViewId="0">
      <pane ySplit="6" topLeftCell="A18" activePane="bottomLeft" state="frozen"/>
      <selection pane="bottomLeft" activeCell="L23" sqref="L2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93</v>
      </c>
      <c r="I3" s="81"/>
      <c r="J3" s="80" t="s">
        <v>95</v>
      </c>
      <c r="K3" s="81"/>
      <c r="L3" s="76" t="s">
        <v>48</v>
      </c>
      <c r="M3" s="76" t="s">
        <v>67</v>
      </c>
      <c r="N3" s="76" t="s">
        <v>86</v>
      </c>
      <c r="O3" s="68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84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6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1482.8*0.3048</f>
        <v>451.95744000000002</v>
      </c>
      <c r="I11" s="33">
        <v>269.649</v>
      </c>
      <c r="J11" s="8">
        <f>1482.7*0.3048</f>
        <v>451.92696000000001</v>
      </c>
      <c r="K11" s="33">
        <v>266.56099999999998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59" customFormat="1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s="59" customFormat="1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279.05</v>
      </c>
      <c r="I18" s="33">
        <v>139.05199999999999</v>
      </c>
      <c r="J18" s="8">
        <v>279.05</v>
      </c>
      <c r="K18" s="33">
        <v>139.05199999999999</v>
      </c>
      <c r="L18" s="12">
        <v>0</v>
      </c>
      <c r="M18" s="12">
        <v>0</v>
      </c>
      <c r="N18" s="11">
        <v>18000</v>
      </c>
      <c r="O18" s="11" t="s">
        <v>63</v>
      </c>
      <c r="P18" s="44">
        <v>3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353.65899999999999</v>
      </c>
      <c r="I19" s="33">
        <v>154.70400000000001</v>
      </c>
      <c r="J19" s="45">
        <v>353.65899999999999</v>
      </c>
      <c r="K19" s="33">
        <v>154.70400000000001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2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233.35</v>
      </c>
      <c r="I20" s="52">
        <v>992</v>
      </c>
      <c r="J20" s="49">
        <v>233.3</v>
      </c>
      <c r="K20" s="52">
        <v>982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144.4</v>
      </c>
      <c r="I22" s="12">
        <v>179</v>
      </c>
      <c r="J22" s="8">
        <v>144.19999999999999</v>
      </c>
      <c r="K22" s="12">
        <v>160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238.6</v>
      </c>
      <c r="I26" s="12">
        <v>6425</v>
      </c>
      <c r="J26" s="49">
        <v>238.55</v>
      </c>
      <c r="K26" s="12">
        <v>6388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122.05</v>
      </c>
      <c r="K28" s="12">
        <v>391</v>
      </c>
      <c r="L28" s="50">
        <v>0</v>
      </c>
      <c r="M28" s="48">
        <v>103</v>
      </c>
      <c r="N28" s="9">
        <v>1000</v>
      </c>
      <c r="O28" s="11">
        <v>0</v>
      </c>
      <c r="P28" s="44">
        <v>0</v>
      </c>
      <c r="Q28" s="26" t="s">
        <v>96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149.5</v>
      </c>
      <c r="I29" s="52">
        <v>234.8</v>
      </c>
      <c r="J29" s="51">
        <v>149.30000000000001</v>
      </c>
      <c r="K29" s="52">
        <v>221.4</v>
      </c>
      <c r="L29" s="50">
        <v>0</v>
      </c>
      <c r="M29" s="50">
        <v>45</v>
      </c>
      <c r="N29" s="11">
        <v>2000</v>
      </c>
      <c r="O29" s="11">
        <v>1000</v>
      </c>
      <c r="P29" s="44">
        <v>0</v>
      </c>
      <c r="Q29" s="26" t="s">
        <v>97</v>
      </c>
    </row>
    <row r="30" spans="1:17" s="59" customFormat="1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153.44999999999999</v>
      </c>
      <c r="I32" s="33">
        <v>68.972999999999999</v>
      </c>
      <c r="J32" s="8">
        <v>153.44999999999999</v>
      </c>
      <c r="K32" s="33">
        <v>68.972999999999999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4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4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4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7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70.53</v>
      </c>
      <c r="I41" s="33">
        <v>259.48899999999998</v>
      </c>
      <c r="J41" s="8">
        <v>70.53</v>
      </c>
      <c r="K41" s="33">
        <v>259.48899999999998</v>
      </c>
      <c r="L41" s="12">
        <v>0</v>
      </c>
      <c r="M41" s="12">
        <v>19</v>
      </c>
      <c r="N41" s="11">
        <v>24700</v>
      </c>
      <c r="O41" s="11">
        <v>5000</v>
      </c>
      <c r="P41" s="9">
        <v>0</v>
      </c>
      <c r="Q41" s="69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122.06</v>
      </c>
      <c r="I44" s="33">
        <v>615.24</v>
      </c>
      <c r="J44" s="8">
        <v>122.06</v>
      </c>
      <c r="K44" s="33">
        <v>615.24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120.48</v>
      </c>
      <c r="I45" s="33">
        <v>5512</v>
      </c>
      <c r="J45" s="8">
        <v>120.48</v>
      </c>
      <c r="K45" s="33">
        <v>5512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6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16324.07</v>
      </c>
      <c r="J46" s="8"/>
      <c r="K46" s="18">
        <f>SUM(K11:K45)</f>
        <v>16212.581999999999</v>
      </c>
      <c r="L46" s="18">
        <f>SUM(L11:L45)</f>
        <v>0</v>
      </c>
      <c r="M46" s="18">
        <f>SUM(M11:M45)</f>
        <v>511.78000000000003</v>
      </c>
      <c r="N46" s="18">
        <f>SUM(N18:N45)</f>
        <v>124340</v>
      </c>
      <c r="O46" s="18">
        <f>SUM(O18:O45)</f>
        <v>26100</v>
      </c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1667.2*0.3048</f>
        <v>508.16256000000004</v>
      </c>
      <c r="I52" s="12">
        <v>341.96</v>
      </c>
      <c r="J52" s="8">
        <f>1667.2*0.3048</f>
        <v>508.16256000000004</v>
      </c>
      <c r="K52" s="12">
        <v>341.96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91.11</v>
      </c>
      <c r="I56" s="33">
        <v>545</v>
      </c>
      <c r="J56" s="8">
        <v>91.11</v>
      </c>
      <c r="K56" s="33">
        <v>545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114.71</v>
      </c>
      <c r="I57" s="33">
        <v>137.34800000000001</v>
      </c>
      <c r="J57" s="45">
        <v>114.703</v>
      </c>
      <c r="K57" s="33">
        <v>137.28800000000001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191.83</v>
      </c>
      <c r="I58" s="33">
        <v>25.794</v>
      </c>
      <c r="J58" s="67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7"/>
      <c r="B59" s="66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1078.6915000000001</v>
      </c>
      <c r="J59" s="8"/>
      <c r="K59" s="18">
        <f t="shared" ref="K59" si="4">SUM(K49:K58)</f>
        <v>1078.6315000000002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7"/>
      <c r="B60" s="66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17402.761500000001</v>
      </c>
      <c r="J60" s="8"/>
      <c r="K60" s="18">
        <f t="shared" si="8"/>
        <v>17291.213499999998</v>
      </c>
      <c r="L60" s="18">
        <f t="shared" ref="L60:M60" si="9">L59+L46</f>
        <v>0</v>
      </c>
      <c r="M60" s="18">
        <f t="shared" si="9"/>
        <v>511.78000000000003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conditionalFormatting sqref="J11:K46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11:I46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2016-04-12T08:04:34Z</cp:lastPrinted>
  <dcterms:created xsi:type="dcterms:W3CDTF">2000-07-15T07:26:51Z</dcterms:created>
  <dcterms:modified xsi:type="dcterms:W3CDTF">2016-04-12T08:04:35Z</dcterms:modified>
</cp:coreProperties>
</file>