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 l="1"/>
  <c r="H11"/>
  <c r="J11" l="1"/>
  <c r="O59" l="1"/>
  <c r="O60" s="1"/>
  <c r="O46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<sst xmlns="http://schemas.openxmlformats.org/spreadsheetml/2006/main" count="217" uniqueCount="96">
  <si>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</si>
  <si>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</si>
  <si>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</si>
  <si>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</si>
  <si>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</si>
  <si>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</si>
  <si>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</si>
  <si>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</si>
  <si>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</si>
  <si>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</si>
  <si>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</si>
  <si>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</si>
  <si>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</si>
  <si>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</si>
  <si>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</si>
  <si>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</si>
  <si>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</si>
  <si>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</si>
  <si>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</si>
  <si>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</si>
  <si>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</si>
  <si>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</si>
  <si>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</si>
  <si>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</si>
  <si>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</si>
  <si>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</si>
  <si>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</si>
  <si>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</si>
  <si>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</si>
  <si>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</si>
  <si>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</si>
  <si>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</si>
  <si>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</si>
  <si>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</si>
  <si>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</si>
  <si>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</si>
  <si>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</si>
  <si>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</si>
  <si>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</si>
  <si>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</si>
  <si>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</si>
  <si>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</si>
  <si>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</si>
  <si>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</si>
  <si>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</si>
  <si>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</si>
  <si>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</si>
  <si>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</si>
  <si>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</si>
  <si>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</si>
  <si>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</si>
  <si>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</si>
  <si>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</si>
  <si>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</si>
  <si>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</si>
  <si>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</si>
  <si>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</si>
  <si>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</si>
  <si>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</si>
  <si>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</si>
  <si>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</si>
  <si>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</si>
  <si>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</si>
  <si>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</si>
  <si>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</si>
  <si>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</si>
  <si>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</si>
  <si>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</si>
  <si>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</si>
  <si>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</si>
  <si>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</si>
  <si>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</si>
  <si>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</si>
  <si>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</si>
  <si>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</si>
  <si>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</si>
  <si>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</si>
  <si>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</si>
  <si>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</si>
  <si>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</si>
  <si>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</si>
  <si>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</si>
  <si>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</si>
  <si>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</si>
  <si>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</si>
  <si>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</si>
  <si>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</si>
  <si>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</si>
  <si>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</si>
  <si>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</si>
  <si>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 xml:space="preserve"> Water level i.e., on 10.03.2016</t>
  </si>
  <si>
    <t xml:space="preserve"> TELANGANA MEDIUM IRRIGATION PROJECTS (BASIN WISE) 
DAILY WATER LEVELS on 11.03.2016</t>
  </si>
  <si>
    <t xml:space="preserve"> Water level i.e., on 11.03.2016</t>
  </si>
  <si>
    <t>Canal discharge 45 cusecs</t>
  </si>
  <si>
    <t>Canal discharge 9.589 cusecs</t>
  </si>
  <si>
    <t>Canal discharge 99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</si>
</sst>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2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20"/>
      <color rgb="FFFF0000"/>
      <name val="Arial"/>
      <family val="2"/>
    </font>
    <font>
      <b/>
      <sz val="18"/>
      <color rgb="FFFF0000"/>
      <name val="Arial"/>
      <family val="2"/>
    </font>
    <font>
      <sz val="16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2" fontId="14" fillId="2" borderId="1" xfId="1" applyNumberFormat="1" applyFont="1" applyFill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165" fontId="14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43" fontId="14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0" activePane="bottomLeft" state="frozen"/>
      <selection pane="bottomLeft" activeCell="K53" sqref="K5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90" t="s">
        <v>91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2"/>
    </row>
    <row r="2" spans="1:17" s="16" customFormat="1" ht="72.75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5"/>
    </row>
    <row r="3" spans="1:17" s="16" customFormat="1" ht="9" customHeight="1">
      <c r="A3" s="99" t="s">
        <v>40</v>
      </c>
      <c r="B3" s="106" t="s">
        <v>0</v>
      </c>
      <c r="C3" s="99" t="s">
        <v>70</v>
      </c>
      <c r="D3" s="99" t="s">
        <v>69</v>
      </c>
      <c r="E3" s="99" t="s">
        <v>68</v>
      </c>
      <c r="F3" s="99" t="s">
        <v>1</v>
      </c>
      <c r="G3" s="99"/>
      <c r="H3" s="100" t="s">
        <v>90</v>
      </c>
      <c r="I3" s="101"/>
      <c r="J3" s="100" t="s">
        <v>92</v>
      </c>
      <c r="K3" s="101"/>
      <c r="L3" s="96" t="s">
        <v>48</v>
      </c>
      <c r="M3" s="96" t="s">
        <v>67</v>
      </c>
      <c r="N3" s="96" t="s">
        <v>89</v>
      </c>
      <c r="O3" s="55"/>
      <c r="P3" s="96" t="s">
        <v>49</v>
      </c>
      <c r="Q3" s="96" t="s">
        <v>65</v>
      </c>
    </row>
    <row r="4" spans="1:17" s="16" customFormat="1" ht="60.75" customHeight="1">
      <c r="A4" s="99"/>
      <c r="B4" s="106"/>
      <c r="C4" s="99"/>
      <c r="D4" s="99"/>
      <c r="E4" s="99"/>
      <c r="F4" s="99"/>
      <c r="G4" s="99"/>
      <c r="H4" s="102"/>
      <c r="I4" s="103"/>
      <c r="J4" s="102"/>
      <c r="K4" s="103"/>
      <c r="L4" s="97"/>
      <c r="M4" s="97"/>
      <c r="N4" s="97"/>
      <c r="O4" s="97" t="s">
        <v>87</v>
      </c>
      <c r="P4" s="97"/>
      <c r="Q4" s="97"/>
    </row>
    <row r="5" spans="1:17" s="16" customFormat="1" ht="48.75" customHeight="1">
      <c r="A5" s="99"/>
      <c r="B5" s="106"/>
      <c r="C5" s="99"/>
      <c r="D5" s="99"/>
      <c r="E5" s="99"/>
      <c r="F5" s="54" t="s">
        <v>2</v>
      </c>
      <c r="G5" s="54" t="s">
        <v>66</v>
      </c>
      <c r="H5" s="8" t="s">
        <v>2</v>
      </c>
      <c r="I5" s="54" t="s">
        <v>66</v>
      </c>
      <c r="J5" s="8" t="s">
        <v>2</v>
      </c>
      <c r="K5" s="54" t="s">
        <v>66</v>
      </c>
      <c r="L5" s="98"/>
      <c r="M5" s="98"/>
      <c r="N5" s="98"/>
      <c r="O5" s="98"/>
      <c r="P5" s="98"/>
      <c r="Q5" s="97"/>
    </row>
    <row r="6" spans="1:17" s="17" customFormat="1" ht="34.5" customHeight="1">
      <c r="A6" s="99"/>
      <c r="B6" s="10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98"/>
    </row>
    <row r="7" spans="1:17" s="16" customFormat="1" ht="26.25">
      <c r="A7" s="54">
        <v>1</v>
      </c>
      <c r="B7" s="53">
        <f>+A7+1</f>
        <v>2</v>
      </c>
      <c r="C7" s="53">
        <v>3</v>
      </c>
      <c r="D7" s="54">
        <v>4</v>
      </c>
      <c r="E7" s="53">
        <v>5</v>
      </c>
      <c r="F7" s="53">
        <v>6</v>
      </c>
      <c r="G7" s="54">
        <v>7</v>
      </c>
      <c r="H7" s="53">
        <v>8</v>
      </c>
      <c r="I7" s="53">
        <v>9</v>
      </c>
      <c r="J7" s="54">
        <v>10</v>
      </c>
      <c r="K7" s="53">
        <v>11</v>
      </c>
      <c r="L7" s="53">
        <v>12</v>
      </c>
      <c r="M7" s="54">
        <v>13</v>
      </c>
      <c r="N7" s="53">
        <v>14</v>
      </c>
      <c r="O7" s="53">
        <v>15</v>
      </c>
      <c r="P7" s="53">
        <v>16</v>
      </c>
      <c r="Q7" s="54">
        <v>17</v>
      </c>
    </row>
    <row r="8" spans="1:17" ht="23.25" customHeight="1">
      <c r="A8" s="107" t="s">
        <v>55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</row>
    <row r="9" spans="1:17" ht="24" customHeight="1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</row>
    <row r="10" spans="1:17" ht="63.75" customHeight="1">
      <c r="A10" s="11"/>
      <c r="B10" s="53" t="s">
        <v>29</v>
      </c>
      <c r="C10" s="53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4"/>
      <c r="O10" s="54"/>
      <c r="P10" s="33"/>
      <c r="Q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1483.6*0.3048</f>
        <v>452.20128</v>
      </c>
      <c r="I11" s="33">
        <v>296.95299999999997</v>
      </c>
      <c r="J11" s="8">
        <f>1483.6*0.3048</f>
        <v>452.20128</v>
      </c>
      <c r="K11" s="33">
        <v>296.95299999999997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86</v>
      </c>
    </row>
    <row r="12" spans="1:17" s="73" customFormat="1" ht="63.75" customHeight="1">
      <c r="A12" s="60">
        <v>2</v>
      </c>
      <c r="B12" s="61" t="s">
        <v>25</v>
      </c>
      <c r="C12" s="62">
        <v>21625</v>
      </c>
      <c r="D12" s="63">
        <v>4059</v>
      </c>
      <c r="E12" s="60">
        <v>459.94</v>
      </c>
      <c r="F12" s="64">
        <v>462.5</v>
      </c>
      <c r="G12" s="65">
        <v>200</v>
      </c>
      <c r="H12" s="64"/>
      <c r="I12" s="65"/>
      <c r="J12" s="64"/>
      <c r="K12" s="65"/>
      <c r="L12" s="65"/>
      <c r="M12" s="65"/>
      <c r="N12" s="60" t="s">
        <v>63</v>
      </c>
      <c r="O12" s="60" t="s">
        <v>63</v>
      </c>
      <c r="P12" s="78">
        <v>0</v>
      </c>
      <c r="Q12" s="69" t="s">
        <v>72</v>
      </c>
    </row>
    <row r="13" spans="1:17" ht="51" customHeight="1">
      <c r="A13" s="11"/>
      <c r="B13" s="53" t="s">
        <v>30</v>
      </c>
      <c r="C13" s="53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73" customFormat="1" ht="63.75" customHeight="1">
      <c r="A14" s="60">
        <v>3</v>
      </c>
      <c r="B14" s="61" t="s">
        <v>9</v>
      </c>
      <c r="C14" s="62">
        <v>6600</v>
      </c>
      <c r="D14" s="63">
        <v>1170</v>
      </c>
      <c r="E14" s="60">
        <v>382.22</v>
      </c>
      <c r="F14" s="64">
        <v>388.16</v>
      </c>
      <c r="G14" s="65">
        <v>637</v>
      </c>
      <c r="H14" s="65" t="s">
        <v>51</v>
      </c>
      <c r="I14" s="65" t="s">
        <v>51</v>
      </c>
      <c r="J14" s="65" t="s">
        <v>51</v>
      </c>
      <c r="K14" s="65" t="s">
        <v>51</v>
      </c>
      <c r="L14" s="65" t="s">
        <v>51</v>
      </c>
      <c r="M14" s="65" t="s">
        <v>51</v>
      </c>
      <c r="N14" s="60" t="s">
        <v>63</v>
      </c>
      <c r="O14" s="60" t="s">
        <v>63</v>
      </c>
      <c r="P14" s="65">
        <v>0</v>
      </c>
      <c r="Q14" s="69" t="s">
        <v>78</v>
      </c>
    </row>
    <row r="15" spans="1:17" s="73" customFormat="1" ht="63.75" customHeight="1">
      <c r="A15" s="60">
        <v>4</v>
      </c>
      <c r="B15" s="61" t="s">
        <v>10</v>
      </c>
      <c r="C15" s="62">
        <v>17240</v>
      </c>
      <c r="D15" s="63">
        <v>3900</v>
      </c>
      <c r="E15" s="60">
        <v>439.98</v>
      </c>
      <c r="F15" s="64">
        <v>446.22</v>
      </c>
      <c r="G15" s="65">
        <v>1820</v>
      </c>
      <c r="H15" s="65" t="s">
        <v>51</v>
      </c>
      <c r="I15" s="65" t="s">
        <v>51</v>
      </c>
      <c r="J15" s="65" t="s">
        <v>51</v>
      </c>
      <c r="K15" s="65" t="s">
        <v>51</v>
      </c>
      <c r="L15" s="65" t="s">
        <v>51</v>
      </c>
      <c r="M15" s="65" t="s">
        <v>51</v>
      </c>
      <c r="N15" s="60" t="s">
        <v>63</v>
      </c>
      <c r="O15" s="60" t="s">
        <v>63</v>
      </c>
      <c r="P15" s="65">
        <v>0</v>
      </c>
      <c r="Q15" s="80"/>
    </row>
    <row r="16" spans="1:17" s="73" customFormat="1" ht="63.75" customHeight="1">
      <c r="A16" s="60">
        <v>5</v>
      </c>
      <c r="B16" s="61" t="s">
        <v>42</v>
      </c>
      <c r="C16" s="62">
        <v>9000</v>
      </c>
      <c r="D16" s="63">
        <v>1684</v>
      </c>
      <c r="E16" s="60">
        <v>452.15</v>
      </c>
      <c r="F16" s="64">
        <v>458</v>
      </c>
      <c r="G16" s="65">
        <v>1237</v>
      </c>
      <c r="H16" s="65" t="s">
        <v>51</v>
      </c>
      <c r="I16" s="66" t="s">
        <v>51</v>
      </c>
      <c r="J16" s="65" t="s">
        <v>51</v>
      </c>
      <c r="K16" s="66" t="s">
        <v>51</v>
      </c>
      <c r="L16" s="65" t="s">
        <v>51</v>
      </c>
      <c r="M16" s="65" t="s">
        <v>51</v>
      </c>
      <c r="N16" s="60" t="s">
        <v>63</v>
      </c>
      <c r="O16" s="60" t="s">
        <v>63</v>
      </c>
      <c r="P16" s="65">
        <v>0</v>
      </c>
      <c r="Q16" s="80"/>
    </row>
    <row r="17" spans="1:17" ht="63.75" customHeight="1">
      <c r="A17" s="11"/>
      <c r="B17" s="53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73" customFormat="1" ht="63.75" customHeight="1">
      <c r="A18" s="60">
        <v>6</v>
      </c>
      <c r="B18" s="61" t="s">
        <v>11</v>
      </c>
      <c r="C18" s="78">
        <v>24000</v>
      </c>
      <c r="D18" s="63">
        <v>2048</v>
      </c>
      <c r="E18" s="65">
        <v>279</v>
      </c>
      <c r="F18" s="64">
        <v>286.5</v>
      </c>
      <c r="G18" s="65">
        <v>1240</v>
      </c>
      <c r="H18" s="64">
        <v>279.39999999999998</v>
      </c>
      <c r="I18" s="66">
        <v>160.23099999999999</v>
      </c>
      <c r="J18" s="64">
        <v>279.39999999999998</v>
      </c>
      <c r="K18" s="66">
        <v>160.23099999999999</v>
      </c>
      <c r="L18" s="65">
        <v>0</v>
      </c>
      <c r="M18" s="65">
        <v>0</v>
      </c>
      <c r="N18" s="60">
        <v>18000</v>
      </c>
      <c r="O18" s="60" t="s">
        <v>63</v>
      </c>
      <c r="P18" s="78">
        <v>0</v>
      </c>
      <c r="Q18" s="77" t="s">
        <v>80</v>
      </c>
    </row>
    <row r="19" spans="1:17" s="73" customFormat="1" ht="63.75" customHeight="1">
      <c r="A19" s="60">
        <v>7</v>
      </c>
      <c r="B19" s="61" t="s">
        <v>12</v>
      </c>
      <c r="C19" s="62">
        <v>8945</v>
      </c>
      <c r="D19" s="63">
        <v>1830</v>
      </c>
      <c r="E19" s="60">
        <v>347.47500000000002</v>
      </c>
      <c r="F19" s="64">
        <v>360.57</v>
      </c>
      <c r="G19" s="65">
        <v>1485</v>
      </c>
      <c r="H19" s="71">
        <v>354.02600000000001</v>
      </c>
      <c r="I19" s="66">
        <v>181.55</v>
      </c>
      <c r="J19" s="71">
        <v>354.02600000000001</v>
      </c>
      <c r="K19" s="66">
        <v>181.55</v>
      </c>
      <c r="L19" s="65">
        <v>0</v>
      </c>
      <c r="M19" s="65">
        <v>14</v>
      </c>
      <c r="N19" s="78">
        <v>1000</v>
      </c>
      <c r="O19" s="60" t="s">
        <v>63</v>
      </c>
      <c r="P19" s="68">
        <v>0</v>
      </c>
      <c r="Q19" s="89" t="s">
        <v>81</v>
      </c>
    </row>
    <row r="20" spans="1:17" s="73" customFormat="1" ht="63.75" customHeight="1">
      <c r="A20" s="60">
        <f>+A19+1</f>
        <v>8</v>
      </c>
      <c r="B20" s="61" t="s">
        <v>52</v>
      </c>
      <c r="C20" s="62">
        <v>24500</v>
      </c>
      <c r="D20" s="63">
        <v>2970</v>
      </c>
      <c r="E20" s="65">
        <v>226.3</v>
      </c>
      <c r="F20" s="64">
        <v>239.5</v>
      </c>
      <c r="G20" s="65">
        <v>2890</v>
      </c>
      <c r="H20" s="86">
        <v>234.55</v>
      </c>
      <c r="I20" s="88">
        <v>1255</v>
      </c>
      <c r="J20" s="86">
        <v>234.5</v>
      </c>
      <c r="K20" s="87">
        <v>1243</v>
      </c>
      <c r="L20" s="65">
        <v>0</v>
      </c>
      <c r="M20" s="65">
        <v>150</v>
      </c>
      <c r="N20" s="60">
        <v>15000</v>
      </c>
      <c r="O20" s="60"/>
      <c r="P20" s="68">
        <v>22</v>
      </c>
      <c r="Q20" s="77" t="s">
        <v>84</v>
      </c>
    </row>
    <row r="21" spans="1:17" s="73" customFormat="1" ht="48.75" customHeight="1">
      <c r="A21" s="60">
        <f>+A20+1</f>
        <v>9</v>
      </c>
      <c r="B21" s="61" t="s">
        <v>27</v>
      </c>
      <c r="C21" s="62">
        <v>6060</v>
      </c>
      <c r="D21" s="63">
        <v>1200</v>
      </c>
      <c r="E21" s="60">
        <v>317.25</v>
      </c>
      <c r="F21" s="64">
        <v>326.3</v>
      </c>
      <c r="G21" s="65">
        <v>370</v>
      </c>
      <c r="H21" s="64">
        <v>319.45</v>
      </c>
      <c r="I21" s="66">
        <v>86.022999999999996</v>
      </c>
      <c r="J21" s="64">
        <v>319.39999999999998</v>
      </c>
      <c r="K21" s="66">
        <v>84.897999999999996</v>
      </c>
      <c r="L21" s="66">
        <v>0</v>
      </c>
      <c r="M21" s="65">
        <v>15</v>
      </c>
      <c r="N21" s="60">
        <v>2500</v>
      </c>
      <c r="O21" s="60"/>
      <c r="P21" s="68">
        <v>0</v>
      </c>
      <c r="Q21" s="77" t="s">
        <v>83</v>
      </c>
    </row>
    <row r="22" spans="1:17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145.75</v>
      </c>
      <c r="I22" s="12">
        <v>372</v>
      </c>
      <c r="J22" s="45">
        <v>145.75</v>
      </c>
      <c r="K22" s="12">
        <v>372</v>
      </c>
      <c r="L22" s="12">
        <v>0</v>
      </c>
      <c r="M22" s="12">
        <v>45</v>
      </c>
      <c r="N22" s="11">
        <v>6000</v>
      </c>
      <c r="O22" s="11"/>
      <c r="P22" s="9">
        <v>0</v>
      </c>
      <c r="Q22" s="77" t="s">
        <v>93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47" t="s">
        <v>80</v>
      </c>
    </row>
    <row r="25" spans="1:17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153.9</v>
      </c>
      <c r="I25" s="49">
        <v>381</v>
      </c>
      <c r="J25" s="45">
        <v>153.9</v>
      </c>
      <c r="K25" s="49">
        <v>381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77" t="s">
        <v>94</v>
      </c>
    </row>
    <row r="26" spans="1:17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238.7</v>
      </c>
      <c r="I26" s="12">
        <v>6502</v>
      </c>
      <c r="J26" s="48">
        <v>238.7</v>
      </c>
      <c r="K26" s="12">
        <v>6502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47" t="s">
        <v>82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9" t="s">
        <v>51</v>
      </c>
      <c r="I27" s="49" t="s">
        <v>51</v>
      </c>
      <c r="J27" s="49" t="s">
        <v>51</v>
      </c>
      <c r="K27" s="49" t="s">
        <v>51</v>
      </c>
      <c r="L27" s="49" t="s">
        <v>51</v>
      </c>
      <c r="M27" s="49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9">
        <v>99</v>
      </c>
      <c r="N28" s="9">
        <v>1000</v>
      </c>
      <c r="O28" s="11"/>
      <c r="P28" s="44">
        <v>0</v>
      </c>
      <c r="Q28" s="47" t="s">
        <v>95</v>
      </c>
    </row>
    <row r="29" spans="1:17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149.69999999999999</v>
      </c>
      <c r="I29" s="52">
        <v>248.89</v>
      </c>
      <c r="J29" s="51">
        <v>149.69999999999999</v>
      </c>
      <c r="K29" s="52">
        <v>248.89</v>
      </c>
      <c r="L29" s="50">
        <v>0</v>
      </c>
      <c r="M29" s="50">
        <v>50</v>
      </c>
      <c r="N29" s="11">
        <v>2000</v>
      </c>
      <c r="O29" s="11">
        <v>2000</v>
      </c>
      <c r="P29" s="44">
        <v>0</v>
      </c>
      <c r="Q29" s="47" t="s">
        <v>82</v>
      </c>
    </row>
    <row r="30" spans="1:17" ht="54" customHeight="1">
      <c r="A30" s="11"/>
      <c r="B30" s="53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33">
        <v>62.695999999999998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85</v>
      </c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154.44999999999999</v>
      </c>
      <c r="I32" s="33">
        <v>100.54900000000001</v>
      </c>
      <c r="J32" s="8">
        <v>154.44999999999999</v>
      </c>
      <c r="K32" s="33">
        <v>100.54900000000001</v>
      </c>
      <c r="L32" s="12">
        <v>0</v>
      </c>
      <c r="M32" s="12">
        <v>0</v>
      </c>
      <c r="N32" s="11">
        <v>3500</v>
      </c>
      <c r="O32" s="11">
        <v>600</v>
      </c>
      <c r="P32" s="9">
        <v>0</v>
      </c>
      <c r="Q32" s="46"/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53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73" customFormat="1" ht="63.75" customHeight="1">
      <c r="A35" s="60">
        <v>21</v>
      </c>
      <c r="B35" s="61" t="s">
        <v>15</v>
      </c>
      <c r="C35" s="62">
        <v>7500</v>
      </c>
      <c r="D35" s="63">
        <v>640</v>
      </c>
      <c r="E35" s="60">
        <v>107</v>
      </c>
      <c r="F35" s="64">
        <v>115.25</v>
      </c>
      <c r="G35" s="65">
        <v>367</v>
      </c>
      <c r="H35" s="64" t="s">
        <v>51</v>
      </c>
      <c r="I35" s="65" t="s">
        <v>51</v>
      </c>
      <c r="J35" s="64" t="s">
        <v>51</v>
      </c>
      <c r="K35" s="65" t="s">
        <v>51</v>
      </c>
      <c r="L35" s="65" t="s">
        <v>51</v>
      </c>
      <c r="M35" s="65" t="s">
        <v>51</v>
      </c>
      <c r="N35" s="60">
        <v>5000</v>
      </c>
      <c r="O35" s="60" t="s">
        <v>63</v>
      </c>
      <c r="P35" s="68">
        <v>0</v>
      </c>
      <c r="Q35" s="77"/>
    </row>
    <row r="36" spans="1:21" s="73" customFormat="1" ht="63.75" customHeight="1">
      <c r="A36" s="60">
        <v>22</v>
      </c>
      <c r="B36" s="61" t="s">
        <v>16</v>
      </c>
      <c r="C36" s="62">
        <v>8700</v>
      </c>
      <c r="D36" s="63">
        <v>2610</v>
      </c>
      <c r="E36" s="60">
        <v>86.77</v>
      </c>
      <c r="F36" s="64">
        <v>97.23</v>
      </c>
      <c r="G36" s="65">
        <v>2135</v>
      </c>
      <c r="H36" s="64" t="s">
        <v>51</v>
      </c>
      <c r="I36" s="65" t="s">
        <v>51</v>
      </c>
      <c r="J36" s="64" t="s">
        <v>51</v>
      </c>
      <c r="K36" s="65" t="s">
        <v>51</v>
      </c>
      <c r="L36" s="65" t="s">
        <v>51</v>
      </c>
      <c r="M36" s="65" t="s">
        <v>51</v>
      </c>
      <c r="N36" s="60">
        <v>8700</v>
      </c>
      <c r="O36" s="60" t="s">
        <v>63</v>
      </c>
      <c r="P36" s="78">
        <v>0</v>
      </c>
      <c r="Q36" s="77"/>
    </row>
    <row r="37" spans="1:21" s="73" customFormat="1" ht="63.75" customHeight="1">
      <c r="A37" s="60">
        <v>23</v>
      </c>
      <c r="B37" s="61" t="s">
        <v>17</v>
      </c>
      <c r="C37" s="62">
        <v>5180</v>
      </c>
      <c r="D37" s="63">
        <v>5180</v>
      </c>
      <c r="E37" s="60">
        <v>192.33</v>
      </c>
      <c r="F37" s="64">
        <v>203</v>
      </c>
      <c r="G37" s="65">
        <v>2912</v>
      </c>
      <c r="H37" s="64" t="s">
        <v>51</v>
      </c>
      <c r="I37" s="65" t="s">
        <v>51</v>
      </c>
      <c r="J37" s="64" t="s">
        <v>51</v>
      </c>
      <c r="K37" s="65" t="s">
        <v>51</v>
      </c>
      <c r="L37" s="65" t="s">
        <v>51</v>
      </c>
      <c r="M37" s="65" t="s">
        <v>51</v>
      </c>
      <c r="N37" s="60">
        <v>5180</v>
      </c>
      <c r="O37" s="60" t="s">
        <v>63</v>
      </c>
      <c r="P37" s="78">
        <v>0</v>
      </c>
      <c r="Q37" s="77"/>
      <c r="U37" s="7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81" customFormat="1" ht="63.75" customHeight="1">
      <c r="A40" s="60">
        <v>24</v>
      </c>
      <c r="B40" s="60" t="s">
        <v>19</v>
      </c>
      <c r="C40" s="62">
        <v>16005</v>
      </c>
      <c r="D40" s="63">
        <v>2171</v>
      </c>
      <c r="E40" s="60">
        <v>74.42</v>
      </c>
      <c r="F40" s="64">
        <v>81.239999999999995</v>
      </c>
      <c r="G40" s="65">
        <v>558</v>
      </c>
      <c r="H40" s="74">
        <v>75.14</v>
      </c>
      <c r="I40" s="66">
        <v>87.411000000000001</v>
      </c>
      <c r="J40" s="74">
        <v>75.14</v>
      </c>
      <c r="K40" s="66">
        <v>87.411000000000001</v>
      </c>
      <c r="L40" s="65">
        <v>0</v>
      </c>
      <c r="M40" s="65">
        <v>0</v>
      </c>
      <c r="N40" s="60">
        <v>2360</v>
      </c>
      <c r="O40" s="60" t="s">
        <v>63</v>
      </c>
      <c r="P40" s="68">
        <v>0</v>
      </c>
      <c r="Q40" s="72"/>
    </row>
    <row r="41" spans="1:21" s="79" customFormat="1" ht="63.75" customHeight="1">
      <c r="A41" s="60">
        <v>25</v>
      </c>
      <c r="B41" s="60" t="s">
        <v>22</v>
      </c>
      <c r="C41" s="62">
        <v>24710</v>
      </c>
      <c r="D41" s="63">
        <v>4270</v>
      </c>
      <c r="E41" s="82">
        <v>70</v>
      </c>
      <c r="F41" s="64">
        <v>74</v>
      </c>
      <c r="G41" s="65">
        <v>730</v>
      </c>
      <c r="H41" s="64">
        <v>71.599999999999994</v>
      </c>
      <c r="I41" s="66">
        <v>359.08300000000003</v>
      </c>
      <c r="J41" s="64">
        <v>71.599999999999994</v>
      </c>
      <c r="K41" s="66">
        <v>359.08300000000003</v>
      </c>
      <c r="L41" s="65">
        <v>0</v>
      </c>
      <c r="M41" s="65">
        <v>0</v>
      </c>
      <c r="N41" s="60">
        <v>24700</v>
      </c>
      <c r="O41" s="60" t="s">
        <v>63</v>
      </c>
      <c r="P41" s="78">
        <v>0</v>
      </c>
      <c r="Q41" s="83"/>
    </row>
    <row r="42" spans="1:21" s="79" customFormat="1" ht="63.75" customHeight="1">
      <c r="A42" s="60">
        <v>26</v>
      </c>
      <c r="B42" s="60" t="s">
        <v>39</v>
      </c>
      <c r="C42" s="62">
        <v>2580</v>
      </c>
      <c r="D42" s="63">
        <v>367</v>
      </c>
      <c r="E42" s="60">
        <v>105.45</v>
      </c>
      <c r="F42" s="64">
        <v>116.7</v>
      </c>
      <c r="G42" s="65">
        <v>87.96</v>
      </c>
      <c r="H42" s="74">
        <v>105.45</v>
      </c>
      <c r="I42" s="66" t="s">
        <v>51</v>
      </c>
      <c r="J42" s="74">
        <v>105.45</v>
      </c>
      <c r="K42" s="66" t="s">
        <v>51</v>
      </c>
      <c r="L42" s="65">
        <v>0</v>
      </c>
      <c r="M42" s="65">
        <v>0</v>
      </c>
      <c r="N42" s="60">
        <v>1000</v>
      </c>
      <c r="O42" s="60" t="s">
        <v>63</v>
      </c>
      <c r="P42" s="68">
        <v>0</v>
      </c>
      <c r="Q42" s="72" t="s">
        <v>74</v>
      </c>
    </row>
    <row r="43" spans="1:21" s="79" customFormat="1" ht="63.75" customHeight="1">
      <c r="A43" s="60">
        <v>27</v>
      </c>
      <c r="B43" s="60" t="s">
        <v>47</v>
      </c>
      <c r="C43" s="62">
        <v>13591</v>
      </c>
      <c r="D43" s="63">
        <v>2047</v>
      </c>
      <c r="E43" s="60" t="s">
        <v>51</v>
      </c>
      <c r="F43" s="64" t="s">
        <v>51</v>
      </c>
      <c r="G43" s="65" t="s">
        <v>51</v>
      </c>
      <c r="H43" s="74" t="s">
        <v>51</v>
      </c>
      <c r="I43" s="66" t="s">
        <v>51</v>
      </c>
      <c r="J43" s="74" t="s">
        <v>51</v>
      </c>
      <c r="K43" s="66" t="s">
        <v>51</v>
      </c>
      <c r="L43" s="65">
        <v>0</v>
      </c>
      <c r="M43" s="65">
        <v>0</v>
      </c>
      <c r="N43" s="60" t="s">
        <v>63</v>
      </c>
      <c r="O43" s="60" t="s">
        <v>63</v>
      </c>
      <c r="P43" s="65"/>
      <c r="Q43" s="72" t="s">
        <v>73</v>
      </c>
    </row>
    <row r="44" spans="1:21" s="79" customFormat="1" ht="63.75" customHeight="1">
      <c r="A44" s="60">
        <v>28</v>
      </c>
      <c r="B44" s="60" t="s">
        <v>46</v>
      </c>
      <c r="C44" s="62">
        <v>10132</v>
      </c>
      <c r="D44" s="63">
        <v>2177</v>
      </c>
      <c r="E44" s="60"/>
      <c r="F44" s="64">
        <v>132.5</v>
      </c>
      <c r="G44" s="65">
        <v>1260</v>
      </c>
      <c r="H44" s="64">
        <v>123.28</v>
      </c>
      <c r="I44" s="66">
        <v>656.94</v>
      </c>
      <c r="J44" s="64">
        <v>123.22</v>
      </c>
      <c r="K44" s="66">
        <v>655.89</v>
      </c>
      <c r="L44" s="65">
        <v>0</v>
      </c>
      <c r="M44" s="65">
        <v>60.6</v>
      </c>
      <c r="N44" s="60">
        <v>5000</v>
      </c>
      <c r="O44" s="60" t="s">
        <v>63</v>
      </c>
      <c r="P44" s="84"/>
      <c r="Q44" s="85" t="s">
        <v>76</v>
      </c>
    </row>
    <row r="45" spans="1:21" s="79" customFormat="1" ht="63.75" customHeight="1">
      <c r="A45" s="60">
        <v>29</v>
      </c>
      <c r="B45" s="60" t="s">
        <v>41</v>
      </c>
      <c r="C45" s="78">
        <v>10000</v>
      </c>
      <c r="D45" s="63">
        <v>8140</v>
      </c>
      <c r="E45" s="60">
        <v>121.61</v>
      </c>
      <c r="F45" s="64">
        <v>124.05</v>
      </c>
      <c r="G45" s="65">
        <v>8400</v>
      </c>
      <c r="H45" s="74">
        <v>121.18</v>
      </c>
      <c r="I45" s="66">
        <v>6025</v>
      </c>
      <c r="J45" s="74">
        <v>121.15</v>
      </c>
      <c r="K45" s="66">
        <v>6000</v>
      </c>
      <c r="L45" s="65">
        <v>0</v>
      </c>
      <c r="M45" s="65">
        <v>0</v>
      </c>
      <c r="N45" s="60">
        <v>4500</v>
      </c>
      <c r="O45" s="60" t="s">
        <v>63</v>
      </c>
      <c r="P45" s="65"/>
      <c r="Q45" s="60"/>
    </row>
    <row r="46" spans="1:21" s="15" customFormat="1" ht="48" customHeight="1">
      <c r="A46" s="99" t="s">
        <v>57</v>
      </c>
      <c r="B46" s="99"/>
      <c r="C46" s="18">
        <f t="shared" ref="C46" si="0">SUM(C11:C45)</f>
        <v>349775</v>
      </c>
      <c r="D46" s="18"/>
      <c r="E46" s="18"/>
      <c r="F46" s="54"/>
      <c r="G46" s="18">
        <f t="shared" ref="G46" si="1">SUM(G11:G45)</f>
        <v>46385.63</v>
      </c>
      <c r="H46" s="8"/>
      <c r="I46" s="18">
        <f>SUM(I11:I45)</f>
        <v>17823.955999999998</v>
      </c>
      <c r="J46" s="8"/>
      <c r="K46" s="18">
        <f>SUM(K11:K45)</f>
        <v>17791.440999999999</v>
      </c>
      <c r="L46" s="18">
        <f>SUM(L11:L45)</f>
        <v>0</v>
      </c>
      <c r="M46" s="18">
        <f>SUM(M11:M45)</f>
        <v>493.18900000000002</v>
      </c>
      <c r="N46" s="18">
        <f>SUM(N18:N45)</f>
        <v>124340</v>
      </c>
      <c r="O46" s="18">
        <f>SUM(O18:O45)</f>
        <v>2600</v>
      </c>
      <c r="P46" s="18"/>
      <c r="Q46" s="54"/>
    </row>
    <row r="47" spans="1:21" s="3" customFormat="1" ht="39" customHeight="1">
      <c r="A47" s="106" t="s">
        <v>56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</row>
    <row r="48" spans="1:21" s="3" customFormat="1" ht="63.75" customHeight="1">
      <c r="A48" s="11"/>
      <c r="B48" s="53" t="s">
        <v>34</v>
      </c>
      <c r="C48" s="53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76" customFormat="1" ht="63.75" customHeight="1">
      <c r="A49" s="60">
        <v>1</v>
      </c>
      <c r="B49" s="61" t="s">
        <v>26</v>
      </c>
      <c r="C49" s="62">
        <v>15246</v>
      </c>
      <c r="D49" s="63">
        <v>9400</v>
      </c>
      <c r="E49" s="60">
        <v>307.54000000000002</v>
      </c>
      <c r="F49" s="64">
        <v>310.27999999999997</v>
      </c>
      <c r="G49" s="65"/>
      <c r="H49" s="64" t="s">
        <v>51</v>
      </c>
      <c r="I49" s="60"/>
      <c r="J49" s="64" t="s">
        <v>51</v>
      </c>
      <c r="K49" s="60"/>
      <c r="L49" s="78"/>
      <c r="M49" s="65"/>
      <c r="N49" s="78">
        <v>8000</v>
      </c>
      <c r="O49" s="60" t="s">
        <v>63</v>
      </c>
      <c r="P49" s="65"/>
      <c r="Q49" s="69" t="s">
        <v>80</v>
      </c>
    </row>
    <row r="50" spans="1:20" s="59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54"/>
      <c r="B51" s="53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1667.75*0.3048</f>
        <v>508.33020000000005</v>
      </c>
      <c r="I52" s="12">
        <v>361.17</v>
      </c>
      <c r="J52" s="8">
        <f>1667.7*0.3048</f>
        <v>508.31496000000004</v>
      </c>
      <c r="K52" s="12">
        <v>359.43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54"/>
      <c r="B53" s="53" t="s">
        <v>54</v>
      </c>
      <c r="C53" s="18"/>
      <c r="D53" s="34"/>
      <c r="E53" s="18"/>
      <c r="F53" s="8"/>
      <c r="G53" s="8"/>
      <c r="H53" s="57"/>
      <c r="I53" s="11"/>
      <c r="J53" s="54"/>
      <c r="K53" s="11"/>
      <c r="L53" s="9"/>
      <c r="M53" s="9"/>
      <c r="N53" s="11"/>
      <c r="O53" s="11"/>
      <c r="P53" s="9"/>
      <c r="Q53" s="27"/>
    </row>
    <row r="54" spans="1:20" s="73" customFormat="1" ht="63.75" customHeight="1">
      <c r="A54" s="60">
        <v>4</v>
      </c>
      <c r="B54" s="61" t="s">
        <v>18</v>
      </c>
      <c r="C54" s="62">
        <v>18193</v>
      </c>
      <c r="D54" s="63">
        <v>2600</v>
      </c>
      <c r="E54" s="60">
        <v>243.8</v>
      </c>
      <c r="F54" s="64">
        <v>253</v>
      </c>
      <c r="G54" s="65">
        <v>3139</v>
      </c>
      <c r="H54" s="65" t="s">
        <v>51</v>
      </c>
      <c r="I54" s="65" t="s">
        <v>51</v>
      </c>
      <c r="J54" s="65" t="s">
        <v>51</v>
      </c>
      <c r="K54" s="65" t="s">
        <v>51</v>
      </c>
      <c r="L54" s="65" t="s">
        <v>51</v>
      </c>
      <c r="M54" s="65" t="s">
        <v>51</v>
      </c>
      <c r="N54" s="60">
        <v>18193</v>
      </c>
      <c r="O54" s="60" t="s">
        <v>63</v>
      </c>
      <c r="P54" s="68">
        <v>0</v>
      </c>
      <c r="Q54" s="80"/>
      <c r="T54" s="73" t="s">
        <v>77</v>
      </c>
    </row>
    <row r="55" spans="1:20" ht="63.75" customHeight="1">
      <c r="A55" s="11"/>
      <c r="B55" s="53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70" customFormat="1" ht="78.75" customHeight="1">
      <c r="A56" s="60">
        <v>5</v>
      </c>
      <c r="B56" s="61" t="s">
        <v>20</v>
      </c>
      <c r="C56" s="62">
        <v>17391</v>
      </c>
      <c r="D56" s="63">
        <v>3700</v>
      </c>
      <c r="E56" s="60">
        <v>90.28</v>
      </c>
      <c r="F56" s="64">
        <v>95.86</v>
      </c>
      <c r="G56" s="65">
        <v>2537</v>
      </c>
      <c r="H56" s="64">
        <v>91.38</v>
      </c>
      <c r="I56" s="66">
        <v>600</v>
      </c>
      <c r="J56" s="64">
        <v>91.38</v>
      </c>
      <c r="K56" s="66">
        <v>600</v>
      </c>
      <c r="L56" s="65">
        <v>0</v>
      </c>
      <c r="M56" s="65">
        <v>0</v>
      </c>
      <c r="N56" s="67" t="s">
        <v>88</v>
      </c>
      <c r="O56" s="60" t="s">
        <v>63</v>
      </c>
      <c r="P56" s="68">
        <v>0</v>
      </c>
      <c r="Q56" s="69"/>
    </row>
    <row r="57" spans="1:20" s="73" customFormat="1" ht="63.75" customHeight="1">
      <c r="A57" s="60">
        <v>6</v>
      </c>
      <c r="B57" s="61" t="s">
        <v>21</v>
      </c>
      <c r="C57" s="62">
        <v>7354</v>
      </c>
      <c r="D57" s="63">
        <v>1000</v>
      </c>
      <c r="E57" s="60">
        <v>113.39</v>
      </c>
      <c r="F57" s="64">
        <v>118.26</v>
      </c>
      <c r="G57" s="65">
        <v>665</v>
      </c>
      <c r="H57" s="71">
        <v>114.91200000000001</v>
      </c>
      <c r="I57" s="66">
        <v>159.66</v>
      </c>
      <c r="J57" s="71">
        <v>114.905</v>
      </c>
      <c r="K57" s="66">
        <v>158.75</v>
      </c>
      <c r="L57" s="65">
        <v>0</v>
      </c>
      <c r="M57" s="65">
        <v>0</v>
      </c>
      <c r="N57" s="60">
        <v>7350</v>
      </c>
      <c r="O57" s="60" t="s">
        <v>63</v>
      </c>
      <c r="P57" s="68">
        <v>0</v>
      </c>
      <c r="Q57" s="72" t="s">
        <v>79</v>
      </c>
      <c r="S57" s="73">
        <f>8.46*0.3048+113.39</f>
        <v>115.968608</v>
      </c>
    </row>
    <row r="58" spans="1:20" s="76" customFormat="1" ht="63.75" customHeight="1">
      <c r="A58" s="60">
        <v>7</v>
      </c>
      <c r="B58" s="61" t="s">
        <v>23</v>
      </c>
      <c r="C58" s="62">
        <v>7200</v>
      </c>
      <c r="D58" s="63">
        <v>5180</v>
      </c>
      <c r="E58" s="60">
        <v>190.62</v>
      </c>
      <c r="F58" s="64">
        <v>195.38</v>
      </c>
      <c r="G58" s="65">
        <v>397</v>
      </c>
      <c r="H58" s="74">
        <v>191.91</v>
      </c>
      <c r="I58" s="66">
        <v>29.013000000000002</v>
      </c>
      <c r="J58" s="74">
        <v>191.91</v>
      </c>
      <c r="K58" s="66">
        <v>29.013000000000002</v>
      </c>
      <c r="L58" s="65">
        <v>0</v>
      </c>
      <c r="M58" s="65">
        <v>0</v>
      </c>
      <c r="N58" s="60">
        <v>7200</v>
      </c>
      <c r="O58" s="60" t="s">
        <v>63</v>
      </c>
      <c r="P58" s="65">
        <v>0</v>
      </c>
      <c r="Q58" s="75"/>
    </row>
    <row r="59" spans="1:20" s="3" customFormat="1" ht="63.75" customHeight="1">
      <c r="A59" s="54"/>
      <c r="B59" s="53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1178.4324999999999</v>
      </c>
      <c r="J59" s="8"/>
      <c r="K59" s="18">
        <f t="shared" ref="K59" si="4">SUM(K49:K58)</f>
        <v>1177.1889999999999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54"/>
      <c r="B60" s="53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19002.388499999997</v>
      </c>
      <c r="J60" s="8"/>
      <c r="K60" s="18">
        <f t="shared" si="8"/>
        <v>18968.629999999997</v>
      </c>
      <c r="L60" s="18">
        <f t="shared" ref="L60:M60" si="9">L59+L46</f>
        <v>0</v>
      </c>
      <c r="M60" s="18">
        <f t="shared" si="9"/>
        <v>493.18900000000002</v>
      </c>
      <c r="N60" s="18">
        <f>N59+N46</f>
        <v>165083</v>
      </c>
      <c r="O60" s="18">
        <f>O59+O46</f>
        <v>2600</v>
      </c>
      <c r="P60" s="9"/>
      <c r="Q60" s="11"/>
    </row>
    <row r="61" spans="1:20" s="3" customFormat="1" ht="23.25">
      <c r="A61" s="56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26"/>
      <c r="N61" s="11"/>
      <c r="O61" s="11"/>
      <c r="P61" s="26"/>
      <c r="Q61" s="27"/>
    </row>
    <row r="62" spans="1:20" s="3" customFormat="1" ht="15" customHeight="1">
      <c r="A62" s="104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</row>
    <row r="63" spans="1:20" s="3" customFormat="1" ht="22.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</row>
    <row r="64" spans="1:20" s="3" customFormat="1" ht="15" hidden="1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2016-03-11T06:35:28Z</cp:lastPrinted>
  <dcterms:created xsi:type="dcterms:W3CDTF">2000-07-15T07:26:51Z</dcterms:created>
  <dcterms:modified xsi:type="dcterms:W3CDTF">2016-03-14T06:27:00Z</dcterms:modified>
</cp:coreProperties>
</file>