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17"/>
  <c r="J59" l="1"/>
  <c r="J36"/>
  <c r="J11" l="1"/>
  <c r="J61" l="1"/>
  <c r="J40" l="1"/>
  <c r="J63"/>
  <c r="Q69" l="1"/>
  <c r="M69"/>
  <c r="L69"/>
  <c r="K69"/>
  <c r="I69"/>
  <c r="G69"/>
  <c r="D69"/>
  <c r="C69"/>
  <c r="J32"/>
  <c r="J13" l="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<sst xmlns="http://schemas.openxmlformats.org/spreadsheetml/2006/main" count="166" uniqueCount="108">
  <si>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</si>
  <si>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</si>
  <si>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</si>
  <si>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</si>
  <si>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</si>
  <si>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</si>
  <si>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</si>
  <si>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</si>
  <si>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</si>
  <si>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</si>
  <si>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</si>
  <si>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</si>
  <si>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</si>
  <si>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</si>
  <si>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</si>
  <si>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</si>
  <si>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</si>
  <si>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</si>
  <si>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</si>
  <si>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</si>
  <si>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</si>
  <si>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</si>
  <si>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</si>
  <si>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</si>
  <si>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</si>
  <si>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</si>
  <si>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</si>
  <si>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</si>
  <si>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</si>
  <si>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</si>
  <si>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</si>
  <si>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</si>
  <si>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</si>
  <si>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</si>
  <si>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</si>
  <si>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</si>
  <si>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</si>
  <si>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</si>
  <si>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</si>
  <si>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</si>
  <si>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</si>
  <si>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</si>
  <si>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</si>
  <si>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</si>
  <si>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</si>
  <si>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</si>
  <si>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</si>
  <si>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</si>
  <si>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</si>
  <si>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</si>
  <si>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</si>
  <si>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</si>
  <si>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</si>
  <si>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</si>
  <si>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</si>
  <si>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</si>
  <si>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</si>
  <si>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</si>
  <si>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</si>
  <si>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</si>
  <si>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</si>
  <si>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</si>
  <si>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</si>
  <si>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</si>
  <si>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</si>
  <si>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</si>
  <si>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</si>
  <si>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</si>
  <si>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</si>
  <si>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</si>
  <si>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</si>
  <si>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</si>
  <si>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</si>
  <si>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</si>
  <si>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</si>
  <si>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</si>
  <si>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</si>
  <si>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</si>
  <si>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</si>
  <si>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</si>
  <si>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</si>
  <si>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</si>
  <si>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</si>
  <si>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</si>
  <si>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</si>
  <si>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</si>
  <si>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</si>
  <si>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</si>
  <si>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</si>
  <si>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</si>
  <si>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</si>
  <si>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</si>
  <si>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</si>
  <si>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</si>
  <si>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</si>
  <si>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</si>
  <si>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</si>
  <si>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</si>
  <si>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Thru LF canal 220 c/s</t>
  </si>
  <si>
    <t>3' _0 Ft</t>
  </si>
  <si>
    <t>RF 10c/s, 
LF 15 c/s</t>
  </si>
  <si>
    <t xml:space="preserve"> RF 15 c/s, LF 5 c/s</t>
  </si>
  <si>
    <t>Surplus Nil, c/s, 40 c/s thru canals</t>
  </si>
  <si>
    <t>LF 10 
 RF 10</t>
  </si>
  <si>
    <t xml:space="preserve"> Water level on 12.12.2016</t>
  </si>
  <si>
    <t xml:space="preserve">RF 75 c/s </t>
  </si>
  <si>
    <t xml:space="preserve"> TELANGANA MEDIUM IRRIGATION PROJECTS (BASIN WISE) 
DAILY WATER LEVELS on 13.12.2016</t>
  </si>
  <si>
    <t xml:space="preserve"> Water level on 13.12.2016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</si>
</sst>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5" zoomScaleNormal="57" zoomScaleSheetLayoutView="45" workbookViewId="0">
      <pane ySplit="6" topLeftCell="A10" activePane="bottomLeft" state="frozen"/>
      <selection pane="bottomLeft" activeCell="K13" sqref="K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6" t="s">
        <v>106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38.25" customHeight="1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/>
    </row>
    <row r="3" spans="1:18" ht="9" customHeight="1">
      <c r="A3" s="43" t="s">
        <v>36</v>
      </c>
      <c r="B3" s="43" t="s">
        <v>0</v>
      </c>
      <c r="C3" s="43" t="s">
        <v>62</v>
      </c>
      <c r="D3" s="43" t="s">
        <v>61</v>
      </c>
      <c r="E3" s="43" t="s">
        <v>60</v>
      </c>
      <c r="F3" s="43" t="s">
        <v>1</v>
      </c>
      <c r="G3" s="43"/>
      <c r="H3" s="52" t="s">
        <v>104</v>
      </c>
      <c r="I3" s="53"/>
      <c r="J3" s="45" t="s">
        <v>107</v>
      </c>
      <c r="K3" s="45"/>
      <c r="L3" s="43" t="s">
        <v>44</v>
      </c>
      <c r="M3" s="43" t="s">
        <v>59</v>
      </c>
      <c r="N3" s="43" t="s">
        <v>65</v>
      </c>
      <c r="O3" s="43" t="s">
        <v>66</v>
      </c>
      <c r="P3" s="43" t="s">
        <v>45</v>
      </c>
      <c r="Q3" s="43" t="s">
        <v>68</v>
      </c>
      <c r="R3" s="43" t="s">
        <v>57</v>
      </c>
    </row>
    <row r="4" spans="1:18" ht="71.25" customHeight="1">
      <c r="A4" s="43"/>
      <c r="B4" s="43"/>
      <c r="C4" s="43"/>
      <c r="D4" s="43"/>
      <c r="E4" s="43"/>
      <c r="F4" s="43"/>
      <c r="G4" s="43"/>
      <c r="H4" s="54"/>
      <c r="I4" s="55"/>
      <c r="J4" s="45"/>
      <c r="K4" s="45"/>
      <c r="L4" s="43"/>
      <c r="M4" s="43"/>
      <c r="N4" s="43"/>
      <c r="O4" s="43"/>
      <c r="P4" s="43"/>
      <c r="Q4" s="43"/>
      <c r="R4" s="43"/>
    </row>
    <row r="5" spans="1:18" ht="48.75" customHeight="1">
      <c r="A5" s="43"/>
      <c r="B5" s="43"/>
      <c r="C5" s="43"/>
      <c r="D5" s="43"/>
      <c r="E5" s="43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3"/>
      <c r="M5" s="43"/>
      <c r="N5" s="43"/>
      <c r="O5" s="43"/>
      <c r="P5" s="43"/>
      <c r="Q5" s="43"/>
      <c r="R5" s="43"/>
    </row>
    <row r="6" spans="1:18" ht="34.5" customHeight="1">
      <c r="A6" s="43"/>
      <c r="B6" s="43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3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44" t="s">
        <v>50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 ht="24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 ht="63.75" customHeight="1">
      <c r="A10" s="17"/>
      <c r="B10" s="36" t="s">
        <v>79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454.60920000000004</v>
      </c>
      <c r="I11" s="5">
        <v>655.42</v>
      </c>
      <c r="J11" s="15">
        <f>1491.5*0.3048</f>
        <v>454.60920000000004</v>
      </c>
      <c r="K11" s="5">
        <v>655.42</v>
      </c>
      <c r="L11" s="4">
        <v>0</v>
      </c>
      <c r="M11" s="4">
        <v>60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80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78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81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446.08699200000001</v>
      </c>
      <c r="I17" s="4">
        <v>1743</v>
      </c>
      <c r="J17" s="15">
        <f>1463.54*0.3048</f>
        <v>446.08699200000001</v>
      </c>
      <c r="K17" s="4">
        <v>1743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76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457.7</v>
      </c>
      <c r="I18" s="4">
        <v>1164</v>
      </c>
      <c r="J18" s="15">
        <v>457.5</v>
      </c>
      <c r="K18" s="4">
        <v>1117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284.75</v>
      </c>
      <c r="I20" s="4">
        <v>853.35599999999999</v>
      </c>
      <c r="J20" s="15">
        <v>284.75</v>
      </c>
      <c r="K20" s="4">
        <v>853.35599999999999</v>
      </c>
      <c r="L20" s="4">
        <v>0</v>
      </c>
      <c r="M20" s="4">
        <v>75</v>
      </c>
      <c r="N20" s="1"/>
      <c r="O20" s="1"/>
      <c r="P20" s="4">
        <v>0</v>
      </c>
      <c r="Q20" s="3" t="s">
        <v>69</v>
      </c>
      <c r="R20" s="19" t="s">
        <v>105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277.3</v>
      </c>
      <c r="I21" s="4">
        <v>544.178</v>
      </c>
      <c r="J21" s="15">
        <v>277.3</v>
      </c>
      <c r="K21" s="4">
        <v>544.178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82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93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83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96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323.39999999999998</v>
      </c>
      <c r="I27" s="4">
        <v>216.20400000000001</v>
      </c>
      <c r="J27" s="15">
        <v>323.39999999999998</v>
      </c>
      <c r="K27" s="4">
        <v>216.20400000000001</v>
      </c>
      <c r="L27" s="4">
        <v>0</v>
      </c>
      <c r="M27" s="4">
        <v>20</v>
      </c>
      <c r="N27" s="1"/>
      <c r="O27" s="1"/>
      <c r="P27" s="7">
        <v>0</v>
      </c>
      <c r="Q27" s="3">
        <v>2000</v>
      </c>
      <c r="R27" s="17" t="s">
        <v>101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77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98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84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75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123.9</v>
      </c>
      <c r="I33" s="4">
        <v>817</v>
      </c>
      <c r="J33" s="15">
        <v>123.9</v>
      </c>
      <c r="K33" s="4">
        <v>817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</v>
      </c>
      <c r="I34" s="4">
        <v>367.66</v>
      </c>
      <c r="J34" s="15">
        <v>151.1</v>
      </c>
      <c r="K34" s="4">
        <v>367.66</v>
      </c>
      <c r="L34" s="12">
        <v>0</v>
      </c>
      <c r="M34" s="12">
        <v>25</v>
      </c>
      <c r="N34" s="1"/>
      <c r="O34" s="1"/>
      <c r="P34" s="7">
        <v>0</v>
      </c>
      <c r="Q34" s="3">
        <v>2000</v>
      </c>
      <c r="R34" s="17" t="s">
        <v>100</v>
      </c>
    </row>
    <row r="35" spans="1:19" ht="54" customHeight="1">
      <c r="A35" s="17"/>
      <c r="B35" s="36" t="s">
        <v>86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87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</v>
      </c>
      <c r="I39" s="4">
        <v>200.11</v>
      </c>
      <c r="J39" s="15">
        <v>113</v>
      </c>
      <c r="K39" s="4">
        <v>200.11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123.767</v>
      </c>
      <c r="I42" s="4">
        <v>649.29999999999995</v>
      </c>
      <c r="J42" s="9">
        <v>123.767</v>
      </c>
      <c r="K42" s="4">
        <v>649.29999999999995</v>
      </c>
      <c r="L42" s="4">
        <v>0</v>
      </c>
      <c r="M42" s="4">
        <v>40</v>
      </c>
      <c r="N42" s="1"/>
      <c r="O42" s="1"/>
      <c r="P42" s="12">
        <v>0</v>
      </c>
      <c r="Q42" s="31">
        <v>0</v>
      </c>
      <c r="R42" s="19" t="s">
        <v>102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97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85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74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89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78.984999999999999</v>
      </c>
      <c r="I49" s="4">
        <v>306.86</v>
      </c>
      <c r="J49" s="9">
        <f>3.85+E49</f>
        <v>78.984999999999999</v>
      </c>
      <c r="K49" s="4">
        <v>306.86</v>
      </c>
      <c r="L49" s="4">
        <v>0</v>
      </c>
      <c r="M49" s="4">
        <v>50</v>
      </c>
      <c r="N49" s="1"/>
      <c r="O49" s="1"/>
      <c r="P49" s="4">
        <v>0</v>
      </c>
      <c r="Q49" s="3">
        <v>0</v>
      </c>
      <c r="R49" s="17" t="s">
        <v>71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74</v>
      </c>
      <c r="I50" s="4">
        <v>730.19</v>
      </c>
      <c r="J50" s="15">
        <v>74</v>
      </c>
      <c r="K50" s="4">
        <v>730.19</v>
      </c>
      <c r="L50" s="7">
        <v>60</v>
      </c>
      <c r="M50" s="4">
        <v>60</v>
      </c>
      <c r="N50" s="1"/>
      <c r="O50" s="1"/>
      <c r="P50" s="4">
        <v>0</v>
      </c>
      <c r="Q50" s="3">
        <v>6293</v>
      </c>
      <c r="R50" s="21" t="s">
        <v>72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123.35</v>
      </c>
      <c r="I51" s="4">
        <v>7760</v>
      </c>
      <c r="J51" s="15">
        <v>123.35</v>
      </c>
      <c r="K51" s="4">
        <v>7760</v>
      </c>
      <c r="L51" s="4">
        <v>0</v>
      </c>
      <c r="M51" s="4">
        <v>20</v>
      </c>
      <c r="N51" s="1"/>
      <c r="O51" s="1"/>
      <c r="P51" s="4">
        <v>0</v>
      </c>
      <c r="Q51" s="3">
        <f>4200+1300</f>
        <v>5500</v>
      </c>
      <c r="R51" s="19" t="s">
        <v>103</v>
      </c>
      <c r="S51" s="37"/>
    </row>
    <row r="52" spans="1:19" s="22" customFormat="1" ht="48" customHeight="1">
      <c r="A52" s="43" t="s">
        <v>51</v>
      </c>
      <c r="B52" s="43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37315.437999999995</v>
      </c>
      <c r="J52" s="15"/>
      <c r="K52" s="14">
        <f>SUM(K11:K51)</f>
        <v>37268.437999999995</v>
      </c>
      <c r="L52" s="14">
        <f>SUM(L11:L51)</f>
        <v>716</v>
      </c>
      <c r="M52" s="14">
        <f>SUM(M11:M51)</f>
        <v>1549.4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3" t="s">
        <v>94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387.99</v>
      </c>
      <c r="I55" s="4">
        <v>129</v>
      </c>
      <c r="J55" s="15">
        <v>387.99</v>
      </c>
      <c r="K55" s="4">
        <v>129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92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99</v>
      </c>
      <c r="S57" s="37"/>
    </row>
    <row r="58" spans="1:19" s="34" customFormat="1" ht="65.25" customHeight="1">
      <c r="A58" s="17"/>
      <c r="B58" s="36" t="s">
        <v>91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196.47712800000002</v>
      </c>
      <c r="I59" s="4">
        <v>4360</v>
      </c>
      <c r="J59" s="15">
        <f>644.61*0.3048</f>
        <v>196.47712800000002</v>
      </c>
      <c r="K59" s="4">
        <v>4360</v>
      </c>
      <c r="L59" s="4">
        <v>13</v>
      </c>
      <c r="M59" s="4">
        <v>44.56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95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88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94.853999999999999</v>
      </c>
      <c r="I65" s="4">
        <v>1936.04</v>
      </c>
      <c r="J65" s="15">
        <v>94.853999999999999</v>
      </c>
      <c r="K65" s="4">
        <v>1936.04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73</v>
      </c>
    </row>
    <row r="67" spans="1:19" ht="65.25" customHeight="1">
      <c r="A67" s="17"/>
      <c r="B67" s="36" t="s">
        <v>90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193.49600000000001</v>
      </c>
      <c r="I68" s="5">
        <v>158.90199999999999</v>
      </c>
      <c r="J68" s="9">
        <v>193.49600000000001</v>
      </c>
      <c r="K68" s="5">
        <v>158.90199999999999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11306.312</v>
      </c>
      <c r="J69" s="15"/>
      <c r="K69" s="14">
        <f>SUM(K55:K68)</f>
        <v>11306.312</v>
      </c>
      <c r="L69" s="14">
        <f>SUM(L55:L68)</f>
        <v>13</v>
      </c>
      <c r="M69" s="14">
        <f>SUM(M55:M68)</f>
        <v>194.56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48621.749999999993</v>
      </c>
      <c r="J70" s="15"/>
      <c r="K70" s="14">
        <f>K69+K52</f>
        <v>48574.749999999993</v>
      </c>
      <c r="L70" s="14">
        <f>L69+L52</f>
        <v>729</v>
      </c>
      <c r="M70" s="14">
        <f>M69+M52</f>
        <v>1743.96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17"/>
      <c r="N71" s="17"/>
      <c r="O71" s="17"/>
      <c r="P71" s="17"/>
      <c r="Q71" s="17"/>
      <c r="R71" s="17"/>
    </row>
    <row r="72" spans="1:19" s="34" customFormat="1" ht="15" customHeight="1">
      <c r="A72" s="41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9" s="34" customFormat="1" ht="22.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</row>
    <row r="74" spans="1:19" s="34" customFormat="1" ht="15" hidden="1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2016-12-05T05:51:40Z</cp:lastPrinted>
  <dcterms:created xsi:type="dcterms:W3CDTF">2000-07-15T07:26:51Z</dcterms:created>
  <dcterms:modified xsi:type="dcterms:W3CDTF">2016-12-13T05:23:58Z</dcterms:modified>
</cp:coreProperties>
</file>