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5" yWindow="0" windowWidth="14670" windowHeight="10065" tabRatio="622"/>
  </bookViews>
  <sheets>
    <sheet name="Godavari, Krishna" sheetId="3" r:id="rId1"/>
  </sheets>
  <definedNames>
    <definedName name="_xlnm.Print_Area" localSheetId="0">'Godavari, Krishna'!$A$1:$R$70</definedName>
    <definedName name="_xlnm.Print_Titles" localSheetId="0">'Godavari, Krishna'!$3:$7</definedName>
  </definedNames>
  <calcPr calcId="124519"/>
  <fileRecoveryPr autoRecover="0"/>
</workbook>
</file>

<file path=xl/calcChain.xml><?xml version="1.0" encoding="utf-8"?>
<calcChain xmlns="http://schemas.openxmlformats.org/spreadsheetml/2006/main">
  <c r="J49" i="3"/>
  <c r="J36" l="1"/>
  <c r="Q69" l="1"/>
  <c r="M69"/>
  <c r="L69"/>
  <c r="K69"/>
  <c r="I69"/>
  <c r="G69"/>
  <c r="D69"/>
  <c r="C69"/>
  <c r="J32"/>
  <c r="J63" l="1"/>
  <c r="J61"/>
  <c r="J40"/>
  <c r="J17"/>
  <c r="J13"/>
  <c r="J11"/>
  <c r="J41" l="1"/>
  <c r="J46" l="1"/>
  <c r="J59" l="1"/>
  <c r="S23" l="1"/>
  <c r="J23"/>
  <c r="AS30" l="1"/>
  <c r="I52" l="1"/>
  <c r="F15"/>
  <c r="I70" l="1"/>
  <c r="F61" l="1"/>
  <c r="F30" l="1"/>
  <c r="D52" l="1"/>
  <c r="D70" l="1"/>
  <c r="F59" l="1"/>
  <c r="Q51" l="1"/>
  <c r="Q52" s="1"/>
  <c r="Q70" l="1"/>
  <c r="F11" l="1"/>
  <c r="K52" l="1"/>
  <c r="K70" l="1"/>
  <c r="M52" l="1"/>
  <c r="L52"/>
  <c r="C52"/>
  <c r="C70" l="1"/>
  <c r="L70"/>
  <c r="M70"/>
  <c r="G52" l="1"/>
  <c r="G70" l="1"/>
  <c r="A27" l="1"/>
  <c r="B7"/>
</calcChain>
</file>

<file path=xl/sharedStrings.xml><?xml version="1.0" encoding="utf-8"?>
<sst xmlns="http://schemas.openxmlformats.org/spreadsheetml/2006/main" count="165" uniqueCount="107">
  <si>
    <t>Name of project</t>
  </si>
  <si>
    <t>F.R.L</t>
  </si>
  <si>
    <t>Level</t>
  </si>
  <si>
    <t>Total</t>
  </si>
  <si>
    <t>Mcft</t>
  </si>
  <si>
    <t>m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</si>
  <si>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</si>
  <si>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</si>
  <si>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</si>
  <si>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</si>
  <si>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</si>
  <si>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</si>
  <si>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</si>
  <si>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</si>
  <si>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</si>
  <si>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</si>
  <si>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</si>
  <si>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</si>
  <si>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</si>
  <si>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</si>
  <si>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</si>
  <si>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</si>
  <si>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</si>
  <si>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</si>
  <si>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</si>
  <si>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</si>
  <si>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 xml:space="preserve">N.T.R.Sagar  </t>
  </si>
  <si>
    <t>P P Rao Project</t>
  </si>
  <si>
    <t xml:space="preserve">NIZAMABAD </t>
  </si>
  <si>
    <t xml:space="preserve">ADILABAD </t>
  </si>
  <si>
    <t xml:space="preserve">KHAMMAM </t>
  </si>
  <si>
    <t xml:space="preserve">NALGONDA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</si>
  <si>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</si>
  <si>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</si>
  <si>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</si>
  <si>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</si>
  <si>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</si>
  <si>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</si>
  <si>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</si>
  <si>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</si>
  <si>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</si>
  <si>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</si>
  <si>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</si>
  <si>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</si>
  <si>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</si>
  <si>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Rainfall</t>
  </si>
  <si>
    <t>mm</t>
  </si>
  <si>
    <t>-</t>
  </si>
  <si>
    <t>Vattivagu</t>
  </si>
  <si>
    <t>Suddavagu Gaddennavagu</t>
  </si>
  <si>
    <t xml:space="preserve">GODAVARI BASIN </t>
  </si>
  <si>
    <t>TOTAL</t>
  </si>
  <si>
    <t>Grand Total</t>
  </si>
  <si>
    <t>Work is in progress</t>
  </si>
  <si>
    <t>P.T.O</t>
  </si>
  <si>
    <t>Upper manair</t>
  </si>
  <si>
    <t>Acres</t>
  </si>
  <si>
    <t>Remarks</t>
  </si>
  <si>
    <t>Capacity</t>
  </si>
  <si>
    <t>Out flows</t>
  </si>
  <si>
    <t xml:space="preserve">Sill level
 </t>
  </si>
  <si>
    <t xml:space="preserve">Allocation </t>
  </si>
  <si>
    <t xml:space="preserve">Ayacut </t>
  </si>
  <si>
    <t>Cusecs</t>
  </si>
  <si>
    <t>The work is heldup for want of stage II forest clearence</t>
  </si>
  <si>
    <t xml:space="preserve"> Khariff 
2016-17</t>
  </si>
  <si>
    <t>Rabi 
2016-17</t>
  </si>
  <si>
    <t>Musi</t>
  </si>
  <si>
    <t>Khariff 2016-17</t>
  </si>
  <si>
    <t>Nil</t>
  </si>
  <si>
    <t xml:space="preserve">                                                                                                                                                                                  </t>
  </si>
  <si>
    <t xml:space="preserve"> RF 30 c/s LF 5 c/s</t>
  </si>
  <si>
    <t>surplus nil</t>
  </si>
  <si>
    <t>outflow through Ots</t>
  </si>
  <si>
    <t>surplus 0</t>
  </si>
  <si>
    <t>nil</t>
  </si>
  <si>
    <t>outflow by vent R/F</t>
  </si>
  <si>
    <t>Head 0 ft/5'(ungated)</t>
  </si>
  <si>
    <t>LF 70 c/s,  RF 20 c/s</t>
  </si>
  <si>
    <t>Present gauge level 8.4 ft @ 0.1 head over</t>
  </si>
  <si>
    <t>RF 25c/s LF 30c/s</t>
  </si>
  <si>
    <t>SANGAREDDY</t>
  </si>
  <si>
    <t>MEDAK</t>
  </si>
  <si>
    <t>KAMAREDDY</t>
  </si>
  <si>
    <t>NIRMAL</t>
  </si>
  <si>
    <t>KOMARAM BHEEM ASIFABAD</t>
  </si>
  <si>
    <t>MANCHERIAL</t>
  </si>
  <si>
    <t>RAJANNA SIRISILLA</t>
  </si>
  <si>
    <t>SIDDIPETA</t>
  </si>
  <si>
    <t>JAYASHANKAR BHUPALPALLY</t>
  </si>
  <si>
    <t>WARANGAL RURAL</t>
  </si>
  <si>
    <t>BHADRADRI KOTHAGUDEM</t>
  </si>
  <si>
    <t>MAHABOOBABAD</t>
  </si>
  <si>
    <t>SURYAPET</t>
  </si>
  <si>
    <t>YADADRI BHUVANAGIRI</t>
  </si>
  <si>
    <t>Spillway nil, Jowlinala 59 LF 13 RF 26</t>
  </si>
  <si>
    <t>KRISHNA BASIN</t>
  </si>
  <si>
    <t>VIKARABAD</t>
  </si>
  <si>
    <t>Surplus Nil, c/s, 60 c/s thru canals</t>
  </si>
  <si>
    <t>LF 20,  RF 28</t>
  </si>
  <si>
    <t>LF 30 RF canal 140 c/s</t>
  </si>
  <si>
    <t>Seepage losses</t>
  </si>
  <si>
    <t xml:space="preserve"> Water level on 16.11.2016</t>
  </si>
  <si>
    <t>RF 105 c/s &amp; LF 50 c/s</t>
  </si>
  <si>
    <t>Thru LF canal 220 c/s</t>
  </si>
  <si>
    <t xml:space="preserve"> Water level on 17.11.2016</t>
  </si>
  <si>
    <t xml:space="preserve"> TELANGANA MEDIUM IRRIGATION PROJECTS (BASIN WISE) 
DAILY WATER LEVELS on 17.11.2016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</si>
</sst>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7">
    <font>
      <sz val="10"/>
      <name val="Arial"/>
    </font>
    <font>
      <sz val="10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sz val="18"/>
      <name val="Bookman Old Style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3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1" fontId="3" fillId="2" borderId="1" xfId="1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2" fontId="3" fillId="2" borderId="1" xfId="1" applyNumberFormat="1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1" fontId="3" fillId="2" borderId="1" xfId="0" quotePrefix="1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vertical="center"/>
    </xf>
    <xf numFmtId="2" fontId="3" fillId="2" borderId="1" xfId="0" quotePrefix="1" applyNumberFormat="1" applyFont="1" applyFill="1" applyBorder="1" applyAlignment="1">
      <alignment horizontal="center" vertical="center"/>
    </xf>
    <xf numFmtId="2" fontId="3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1" fontId="5" fillId="2" borderId="1" xfId="1" applyNumberFormat="1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 wrapText="1"/>
    </xf>
    <xf numFmtId="2" fontId="5" fillId="2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2" fontId="4" fillId="2" borderId="0" xfId="0" applyNumberFormat="1" applyFont="1" applyFill="1" applyBorder="1" applyAlignment="1">
      <alignment horizontal="center" vertical="center" wrapText="1"/>
    </xf>
    <xf numFmtId="2" fontId="5" fillId="2" borderId="0" xfId="0" applyNumberFormat="1" applyFont="1" applyFill="1" applyBorder="1" applyAlignment="1">
      <alignment horizontal="center" vertical="center" wrapText="1"/>
    </xf>
    <xf numFmtId="1" fontId="4" fillId="2" borderId="0" xfId="0" applyNumberFormat="1" applyFont="1" applyFill="1" applyBorder="1" applyAlignment="1">
      <alignment horizontal="center" vertical="center" wrapText="1"/>
    </xf>
    <xf numFmtId="1" fontId="5" fillId="2" borderId="0" xfId="0" applyNumberFormat="1" applyFont="1" applyFill="1" applyAlignment="1">
      <alignment horizontal="center" vertical="center" wrapText="1"/>
    </xf>
    <xf numFmtId="2" fontId="4" fillId="2" borderId="0" xfId="0" applyNumberFormat="1" applyFont="1" applyFill="1" applyAlignment="1">
      <alignment horizontal="center" vertical="center" wrapText="1"/>
    </xf>
    <xf numFmtId="2" fontId="5" fillId="2" borderId="0" xfId="0" applyNumberFormat="1" applyFont="1" applyFill="1" applyAlignment="1">
      <alignment horizontal="center" vertical="center" wrapText="1"/>
    </xf>
    <xf numFmtId="1" fontId="2" fillId="2" borderId="1" xfId="0" quotePrefix="1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/>
    <xf numFmtId="0" fontId="5" fillId="2" borderId="4" xfId="0" applyFont="1" applyFill="1" applyBorder="1"/>
    <xf numFmtId="0" fontId="5" fillId="2" borderId="5" xfId="0" applyFont="1" applyFill="1" applyBorder="1"/>
    <xf numFmtId="0" fontId="5" fillId="2" borderId="6" xfId="0" applyFont="1" applyFill="1" applyBorder="1"/>
    <xf numFmtId="0" fontId="5" fillId="2" borderId="7" xfId="0" applyFont="1" applyFill="1" applyBorder="1"/>
    <xf numFmtId="2" fontId="4" fillId="2" borderId="2" xfId="0" applyNumberFormat="1" applyFont="1" applyFill="1" applyBorder="1" applyAlignment="1">
      <alignment horizontal="center" vertical="center" wrapText="1"/>
    </xf>
    <xf numFmtId="2" fontId="4" fillId="2" borderId="4" xfId="0" applyNumberFormat="1" applyFont="1" applyFill="1" applyBorder="1" applyAlignment="1">
      <alignment horizontal="center" vertical="center" wrapText="1"/>
    </xf>
    <xf numFmtId="2" fontId="4" fillId="2" borderId="5" xfId="0" applyNumberFormat="1" applyFont="1" applyFill="1" applyBorder="1" applyAlignment="1">
      <alignment horizontal="center" vertical="center" wrapText="1"/>
    </xf>
    <xf numFmtId="2" fontId="4" fillId="2" borderId="7" xfId="0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S1153"/>
  <sheetViews>
    <sheetView tabSelected="1" view="pageBreakPreview" zoomScale="56" zoomScaleNormal="57" zoomScaleSheetLayoutView="56" workbookViewId="0">
      <pane ySplit="6" topLeftCell="A10" activePane="bottomLeft" state="frozen"/>
      <selection pane="bottomLeft" activeCell="K16" sqref="K16"/>
    </sheetView>
  </sheetViews>
  <sheetFormatPr defaultColWidth="17" defaultRowHeight="23.25"/>
  <cols>
    <col min="1" max="1" width="10.42578125" style="16" customWidth="1"/>
    <col min="2" max="2" width="33.42578125" style="16" customWidth="1"/>
    <col min="3" max="3" width="18.140625" style="16" customWidth="1"/>
    <col min="4" max="4" width="18.5703125" style="27" customWidth="1"/>
    <col min="5" max="5" width="17.42578125" style="16" bestFit="1" customWidth="1"/>
    <col min="6" max="6" width="17.140625" style="23" customWidth="1"/>
    <col min="7" max="7" width="18.28515625" style="16" customWidth="1"/>
    <col min="8" max="8" width="16.140625" style="28" customWidth="1"/>
    <col min="9" max="9" width="19.140625" style="29" customWidth="1"/>
    <col min="10" max="10" width="17.5703125" style="28" customWidth="1"/>
    <col min="11" max="11" width="18.42578125" style="29" customWidth="1"/>
    <col min="12" max="12" width="17.85546875" style="29" customWidth="1"/>
    <col min="13" max="13" width="18.85546875" style="33" customWidth="1"/>
    <col min="14" max="14" width="18.28515625" style="22" hidden="1" customWidth="1"/>
    <col min="15" max="15" width="0.140625" style="22" customWidth="1"/>
    <col min="16" max="16" width="18.42578125" style="33" customWidth="1"/>
    <col min="17" max="17" width="17" style="33"/>
    <col min="18" max="18" width="20.7109375" style="16" customWidth="1"/>
    <col min="19" max="19" width="17" style="16"/>
    <col min="20" max="20" width="24.85546875" style="16" bestFit="1" customWidth="1"/>
    <col min="21" max="44" width="17" style="16"/>
    <col min="45" max="45" width="18.5703125" style="16" bestFit="1" customWidth="1"/>
    <col min="46" max="16384" width="17" style="16"/>
  </cols>
  <sheetData>
    <row r="1" spans="1:18" ht="23.25" customHeight="1">
      <c r="A1" s="43" t="s">
        <v>106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5"/>
    </row>
    <row r="2" spans="1:18" ht="38.25" customHeight="1">
      <c r="A2" s="46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8"/>
    </row>
    <row r="3" spans="1:18" ht="9" customHeight="1">
      <c r="A3" s="40" t="s">
        <v>36</v>
      </c>
      <c r="B3" s="40" t="s">
        <v>0</v>
      </c>
      <c r="C3" s="40" t="s">
        <v>62</v>
      </c>
      <c r="D3" s="40" t="s">
        <v>61</v>
      </c>
      <c r="E3" s="40" t="s">
        <v>60</v>
      </c>
      <c r="F3" s="40" t="s">
        <v>1</v>
      </c>
      <c r="G3" s="40"/>
      <c r="H3" s="49" t="s">
        <v>102</v>
      </c>
      <c r="I3" s="50"/>
      <c r="J3" s="42" t="s">
        <v>105</v>
      </c>
      <c r="K3" s="42"/>
      <c r="L3" s="40" t="s">
        <v>44</v>
      </c>
      <c r="M3" s="40" t="s">
        <v>59</v>
      </c>
      <c r="N3" s="40" t="s">
        <v>65</v>
      </c>
      <c r="O3" s="40" t="s">
        <v>66</v>
      </c>
      <c r="P3" s="40" t="s">
        <v>45</v>
      </c>
      <c r="Q3" s="40" t="s">
        <v>68</v>
      </c>
      <c r="R3" s="40" t="s">
        <v>57</v>
      </c>
    </row>
    <row r="4" spans="1:18" ht="71.25" customHeight="1">
      <c r="A4" s="40"/>
      <c r="B4" s="40"/>
      <c r="C4" s="40"/>
      <c r="D4" s="40"/>
      <c r="E4" s="40"/>
      <c r="F4" s="40"/>
      <c r="G4" s="40"/>
      <c r="H4" s="51"/>
      <c r="I4" s="52"/>
      <c r="J4" s="42"/>
      <c r="K4" s="42"/>
      <c r="L4" s="40"/>
      <c r="M4" s="40"/>
      <c r="N4" s="40"/>
      <c r="O4" s="40"/>
      <c r="P4" s="40"/>
      <c r="Q4" s="40"/>
      <c r="R4" s="40"/>
    </row>
    <row r="5" spans="1:18" ht="48.75" customHeight="1">
      <c r="A5" s="40"/>
      <c r="B5" s="40"/>
      <c r="C5" s="40"/>
      <c r="D5" s="40"/>
      <c r="E5" s="40"/>
      <c r="F5" s="31" t="s">
        <v>2</v>
      </c>
      <c r="G5" s="31" t="s">
        <v>58</v>
      </c>
      <c r="H5" s="35" t="s">
        <v>2</v>
      </c>
      <c r="I5" s="31" t="s">
        <v>58</v>
      </c>
      <c r="J5" s="35" t="s">
        <v>2</v>
      </c>
      <c r="K5" s="31" t="s">
        <v>58</v>
      </c>
      <c r="L5" s="40"/>
      <c r="M5" s="40"/>
      <c r="N5" s="40"/>
      <c r="O5" s="40"/>
      <c r="P5" s="40"/>
      <c r="Q5" s="40"/>
      <c r="R5" s="40"/>
    </row>
    <row r="6" spans="1:18" ht="34.5" customHeight="1">
      <c r="A6" s="40"/>
      <c r="B6" s="40"/>
      <c r="C6" s="31" t="s">
        <v>56</v>
      </c>
      <c r="D6" s="31" t="s">
        <v>4</v>
      </c>
      <c r="E6" s="31" t="s">
        <v>5</v>
      </c>
      <c r="F6" s="31" t="s">
        <v>5</v>
      </c>
      <c r="G6" s="31" t="s">
        <v>4</v>
      </c>
      <c r="H6" s="35" t="s">
        <v>5</v>
      </c>
      <c r="I6" s="31" t="s">
        <v>4</v>
      </c>
      <c r="J6" s="35" t="s">
        <v>5</v>
      </c>
      <c r="K6" s="31" t="s">
        <v>4</v>
      </c>
      <c r="L6" s="35" t="s">
        <v>63</v>
      </c>
      <c r="M6" s="35" t="s">
        <v>63</v>
      </c>
      <c r="N6" s="31" t="s">
        <v>56</v>
      </c>
      <c r="O6" s="31" t="s">
        <v>56</v>
      </c>
      <c r="P6" s="31" t="s">
        <v>46</v>
      </c>
      <c r="Q6" s="31" t="s">
        <v>56</v>
      </c>
      <c r="R6" s="40"/>
    </row>
    <row r="7" spans="1:18">
      <c r="A7" s="31">
        <v>1</v>
      </c>
      <c r="B7" s="31">
        <f>+A7+1</f>
        <v>2</v>
      </c>
      <c r="C7" s="31">
        <v>3</v>
      </c>
      <c r="D7" s="31">
        <v>4</v>
      </c>
      <c r="E7" s="31">
        <v>5</v>
      </c>
      <c r="F7" s="31">
        <v>6</v>
      </c>
      <c r="G7" s="31">
        <v>7</v>
      </c>
      <c r="H7" s="31">
        <v>8</v>
      </c>
      <c r="I7" s="31">
        <v>9</v>
      </c>
      <c r="J7" s="31">
        <v>10</v>
      </c>
      <c r="K7" s="31">
        <v>11</v>
      </c>
      <c r="L7" s="31">
        <v>12</v>
      </c>
      <c r="M7" s="31">
        <v>13</v>
      </c>
      <c r="N7" s="31">
        <v>14</v>
      </c>
      <c r="O7" s="31">
        <v>15</v>
      </c>
      <c r="P7" s="31">
        <v>14</v>
      </c>
      <c r="Q7" s="31">
        <v>15</v>
      </c>
      <c r="R7" s="31">
        <v>16</v>
      </c>
    </row>
    <row r="8" spans="1:18" ht="23.25" customHeight="1">
      <c r="A8" s="41" t="s">
        <v>50</v>
      </c>
      <c r="B8" s="41"/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1"/>
      <c r="P8" s="41"/>
      <c r="Q8" s="41"/>
      <c r="R8" s="41"/>
    </row>
    <row r="9" spans="1:18" ht="24" customHeight="1">
      <c r="A9" s="41"/>
      <c r="B9" s="41"/>
      <c r="C9" s="41"/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</row>
    <row r="10" spans="1:18" ht="63.75" customHeight="1">
      <c r="A10" s="17"/>
      <c r="B10" s="31" t="s">
        <v>81</v>
      </c>
      <c r="C10" s="13"/>
      <c r="D10" s="2"/>
      <c r="E10" s="1"/>
      <c r="F10" s="15"/>
      <c r="G10" s="3"/>
      <c r="H10" s="15"/>
      <c r="I10" s="4"/>
      <c r="J10" s="15"/>
      <c r="K10" s="4"/>
      <c r="L10" s="4"/>
      <c r="M10" s="4"/>
      <c r="N10" s="13"/>
      <c r="O10" s="13"/>
      <c r="P10" s="5"/>
      <c r="Q10" s="5"/>
      <c r="R10" s="17"/>
    </row>
    <row r="11" spans="1:18" ht="79.5" customHeight="1">
      <c r="A11" s="17">
        <v>1</v>
      </c>
      <c r="B11" s="17" t="s">
        <v>7</v>
      </c>
      <c r="C11" s="2">
        <v>6100</v>
      </c>
      <c r="D11" s="6">
        <v>1250</v>
      </c>
      <c r="E11" s="1">
        <v>449.58</v>
      </c>
      <c r="F11" s="15">
        <f>1493*0.3048</f>
        <v>455.06640000000004</v>
      </c>
      <c r="G11" s="4">
        <v>746.13</v>
      </c>
      <c r="H11" s="15">
        <v>454.91400000000004</v>
      </c>
      <c r="I11" s="5">
        <v>705.7</v>
      </c>
      <c r="J11" s="15">
        <f>1492.5*0.3048</f>
        <v>454.91400000000004</v>
      </c>
      <c r="K11" s="5">
        <v>705.7</v>
      </c>
      <c r="L11" s="4">
        <v>0</v>
      </c>
      <c r="M11" s="4">
        <v>120</v>
      </c>
      <c r="N11" s="1"/>
      <c r="O11" s="1">
        <v>12</v>
      </c>
      <c r="P11" s="4"/>
      <c r="Q11" s="3">
        <v>6030</v>
      </c>
      <c r="R11" s="17"/>
    </row>
    <row r="12" spans="1:18" ht="52.5" customHeight="1">
      <c r="A12" s="17"/>
      <c r="B12" s="31" t="s">
        <v>82</v>
      </c>
      <c r="C12" s="2"/>
      <c r="D12" s="6"/>
      <c r="E12" s="1"/>
      <c r="F12" s="15"/>
      <c r="G12" s="4"/>
      <c r="H12" s="15"/>
      <c r="I12" s="5"/>
      <c r="J12" s="15"/>
      <c r="K12" s="5"/>
      <c r="L12" s="4"/>
      <c r="M12" s="4"/>
      <c r="N12" s="1"/>
      <c r="O12" s="1"/>
      <c r="P12" s="4"/>
      <c r="Q12" s="3"/>
      <c r="R12" s="17"/>
    </row>
    <row r="13" spans="1:18" ht="95.25" customHeight="1">
      <c r="A13" s="17">
        <v>2</v>
      </c>
      <c r="B13" s="17" t="s">
        <v>24</v>
      </c>
      <c r="C13" s="2">
        <v>21625</v>
      </c>
      <c r="D13" s="6">
        <v>4059</v>
      </c>
      <c r="E13" s="1">
        <v>460.25</v>
      </c>
      <c r="F13" s="15">
        <v>462.75</v>
      </c>
      <c r="G13" s="4">
        <v>135</v>
      </c>
      <c r="H13" s="15">
        <v>462.79399999999998</v>
      </c>
      <c r="I13" s="4">
        <v>135</v>
      </c>
      <c r="J13" s="15">
        <f>462.77+0.024</f>
        <v>462.79399999999998</v>
      </c>
      <c r="K13" s="4">
        <v>135</v>
      </c>
      <c r="L13" s="7">
        <v>198</v>
      </c>
      <c r="M13" s="4">
        <v>198</v>
      </c>
      <c r="N13" s="1"/>
      <c r="O13" s="1"/>
      <c r="P13" s="7"/>
      <c r="Q13" s="3" t="s">
        <v>69</v>
      </c>
      <c r="R13" s="17" t="s">
        <v>79</v>
      </c>
    </row>
    <row r="14" spans="1:18" ht="51" customHeight="1">
      <c r="A14" s="17"/>
      <c r="B14" s="31" t="s">
        <v>28</v>
      </c>
      <c r="C14" s="13"/>
      <c r="D14" s="6"/>
      <c r="E14" s="1"/>
      <c r="F14" s="15"/>
      <c r="G14" s="4"/>
      <c r="H14" s="15"/>
      <c r="I14" s="4"/>
      <c r="J14" s="15"/>
      <c r="K14" s="4"/>
      <c r="L14" s="4"/>
      <c r="M14" s="4"/>
      <c r="N14" s="1"/>
      <c r="O14" s="1"/>
      <c r="P14" s="3"/>
      <c r="Q14" s="3"/>
      <c r="R14" s="17"/>
    </row>
    <row r="15" spans="1:18" ht="78.75" customHeight="1">
      <c r="A15" s="17">
        <v>3</v>
      </c>
      <c r="B15" s="17" t="s">
        <v>8</v>
      </c>
      <c r="C15" s="2">
        <v>6600</v>
      </c>
      <c r="D15" s="6">
        <v>1170</v>
      </c>
      <c r="E15" s="1">
        <v>382.22</v>
      </c>
      <c r="F15" s="15">
        <f>1278.3*0.3048</f>
        <v>389.62583999999998</v>
      </c>
      <c r="G15" s="4">
        <v>966.02200000000005</v>
      </c>
      <c r="H15" s="15">
        <v>389.44296000000003</v>
      </c>
      <c r="I15" s="4">
        <v>903.57</v>
      </c>
      <c r="J15" s="15">
        <v>389.44296000000003</v>
      </c>
      <c r="K15" s="4">
        <v>903.57</v>
      </c>
      <c r="L15" s="4">
        <v>0</v>
      </c>
      <c r="M15" s="4">
        <v>0</v>
      </c>
      <c r="N15" s="1"/>
      <c r="O15" s="1"/>
      <c r="P15" s="4"/>
      <c r="Q15" s="3" t="s">
        <v>69</v>
      </c>
      <c r="R15" s="17"/>
    </row>
    <row r="16" spans="1:18" ht="54.75" customHeight="1">
      <c r="A16" s="17"/>
      <c r="B16" s="31" t="s">
        <v>83</v>
      </c>
      <c r="C16" s="2"/>
      <c r="D16" s="6"/>
      <c r="E16" s="1"/>
      <c r="F16" s="15"/>
      <c r="G16" s="4"/>
      <c r="H16" s="15"/>
      <c r="I16" s="4"/>
      <c r="J16" s="15"/>
      <c r="K16" s="4"/>
      <c r="L16" s="4"/>
      <c r="M16" s="4"/>
      <c r="N16" s="1"/>
      <c r="O16" s="1"/>
      <c r="P16" s="4"/>
      <c r="Q16" s="3"/>
      <c r="R16" s="17"/>
    </row>
    <row r="17" spans="1:45" ht="64.5" customHeight="1">
      <c r="A17" s="17">
        <v>4</v>
      </c>
      <c r="B17" s="17" t="s">
        <v>9</v>
      </c>
      <c r="C17" s="2">
        <v>17240</v>
      </c>
      <c r="D17" s="6">
        <v>3900</v>
      </c>
      <c r="E17" s="1">
        <v>439.98</v>
      </c>
      <c r="F17" s="15">
        <v>446.22</v>
      </c>
      <c r="G17" s="4">
        <v>1820</v>
      </c>
      <c r="H17" s="15">
        <v>446.21805600000005</v>
      </c>
      <c r="I17" s="4">
        <v>1816</v>
      </c>
      <c r="J17" s="15">
        <f>1464*0.3048</f>
        <v>446.22720000000004</v>
      </c>
      <c r="K17" s="4">
        <v>1820</v>
      </c>
      <c r="L17" s="4">
        <v>0</v>
      </c>
      <c r="M17" s="4">
        <v>0</v>
      </c>
      <c r="N17" s="1"/>
      <c r="O17" s="1"/>
      <c r="P17" s="4"/>
      <c r="Q17" s="3" t="s">
        <v>69</v>
      </c>
      <c r="R17" s="17" t="s">
        <v>77</v>
      </c>
    </row>
    <row r="18" spans="1:45" ht="71.25" customHeight="1">
      <c r="A18" s="17">
        <v>5</v>
      </c>
      <c r="B18" s="17" t="s">
        <v>38</v>
      </c>
      <c r="C18" s="2">
        <v>9000</v>
      </c>
      <c r="D18" s="6">
        <v>1684</v>
      </c>
      <c r="E18" s="1">
        <v>452.15</v>
      </c>
      <c r="F18" s="15">
        <v>458</v>
      </c>
      <c r="G18" s="4">
        <v>1237</v>
      </c>
      <c r="H18" s="15">
        <v>457.85</v>
      </c>
      <c r="I18" s="4">
        <v>1200</v>
      </c>
      <c r="J18" s="15">
        <v>457.85</v>
      </c>
      <c r="K18" s="4">
        <v>1200</v>
      </c>
      <c r="L18" s="4">
        <v>0</v>
      </c>
      <c r="M18" s="4">
        <v>60</v>
      </c>
      <c r="N18" s="1"/>
      <c r="O18" s="1"/>
      <c r="P18" s="4"/>
      <c r="Q18" s="3"/>
      <c r="R18" s="17"/>
    </row>
    <row r="19" spans="1:45" ht="63.75" customHeight="1">
      <c r="A19" s="17"/>
      <c r="B19" s="31" t="s">
        <v>29</v>
      </c>
      <c r="C19" s="2"/>
      <c r="D19" s="6"/>
      <c r="E19" s="1"/>
      <c r="F19" s="15"/>
      <c r="G19" s="4"/>
      <c r="H19" s="15"/>
      <c r="I19" s="4"/>
      <c r="J19" s="15"/>
      <c r="K19" s="4"/>
      <c r="L19" s="4"/>
      <c r="M19" s="4"/>
      <c r="N19" s="1"/>
      <c r="O19" s="1"/>
      <c r="P19" s="3"/>
      <c r="Q19" s="3"/>
      <c r="R19" s="17"/>
    </row>
    <row r="20" spans="1:45" ht="68.25" customHeight="1">
      <c r="A20" s="17">
        <v>6</v>
      </c>
      <c r="B20" s="17" t="s">
        <v>10</v>
      </c>
      <c r="C20" s="3">
        <v>24000</v>
      </c>
      <c r="D20" s="6">
        <v>2048</v>
      </c>
      <c r="E20" s="4">
        <v>279</v>
      </c>
      <c r="F20" s="15">
        <v>286.5</v>
      </c>
      <c r="G20" s="4">
        <v>1240</v>
      </c>
      <c r="H20" s="15">
        <v>286</v>
      </c>
      <c r="I20" s="4">
        <v>1113.316</v>
      </c>
      <c r="J20" s="15">
        <v>285.89999999999998</v>
      </c>
      <c r="K20" s="4">
        <v>1090.9010000000001</v>
      </c>
      <c r="L20" s="4">
        <v>0</v>
      </c>
      <c r="M20" s="4">
        <v>155</v>
      </c>
      <c r="N20" s="1"/>
      <c r="O20" s="1"/>
      <c r="P20" s="4">
        <v>0</v>
      </c>
      <c r="Q20" s="3" t="s">
        <v>69</v>
      </c>
      <c r="R20" s="19" t="s">
        <v>103</v>
      </c>
    </row>
    <row r="21" spans="1:45" ht="79.5" customHeight="1">
      <c r="A21" s="17">
        <v>7</v>
      </c>
      <c r="B21" s="17" t="s">
        <v>32</v>
      </c>
      <c r="C21" s="2">
        <v>8500</v>
      </c>
      <c r="D21" s="6">
        <v>889</v>
      </c>
      <c r="E21" s="4">
        <v>270.5</v>
      </c>
      <c r="F21" s="15">
        <v>277.5</v>
      </c>
      <c r="G21" s="4">
        <v>571.22</v>
      </c>
      <c r="H21" s="15">
        <v>277.5</v>
      </c>
      <c r="I21" s="4">
        <v>571.16200000000003</v>
      </c>
      <c r="J21" s="15">
        <v>277.5</v>
      </c>
      <c r="K21" s="4">
        <v>571.16200000000003</v>
      </c>
      <c r="L21" s="4">
        <v>0</v>
      </c>
      <c r="M21" s="4">
        <v>90</v>
      </c>
      <c r="N21" s="1"/>
      <c r="O21" s="1" t="s">
        <v>47</v>
      </c>
      <c r="P21" s="7">
        <v>0</v>
      </c>
      <c r="Q21" s="3">
        <v>6900</v>
      </c>
      <c r="R21" s="19"/>
    </row>
    <row r="22" spans="1:45" ht="52.5" customHeight="1">
      <c r="A22" s="17"/>
      <c r="B22" s="31" t="s">
        <v>84</v>
      </c>
      <c r="C22" s="2"/>
      <c r="D22" s="6"/>
      <c r="E22" s="4"/>
      <c r="F22" s="15"/>
      <c r="G22" s="4"/>
      <c r="H22" s="15"/>
      <c r="I22" s="4"/>
      <c r="J22" s="15"/>
      <c r="K22" s="4"/>
      <c r="L22" s="4"/>
      <c r="M22" s="4"/>
      <c r="N22" s="1"/>
      <c r="O22" s="1"/>
      <c r="P22" s="7"/>
      <c r="Q22" s="3"/>
      <c r="R22" s="19"/>
    </row>
    <row r="23" spans="1:45" ht="71.25" customHeight="1">
      <c r="A23" s="17">
        <v>8</v>
      </c>
      <c r="B23" s="17" t="s">
        <v>11</v>
      </c>
      <c r="C23" s="2">
        <v>8945</v>
      </c>
      <c r="D23" s="6">
        <v>1830</v>
      </c>
      <c r="E23" s="1">
        <v>347.47500000000002</v>
      </c>
      <c r="F23" s="15">
        <v>360.57</v>
      </c>
      <c r="G23" s="4">
        <v>1485</v>
      </c>
      <c r="H23" s="15">
        <v>360.57840000000004</v>
      </c>
      <c r="I23" s="4">
        <v>1484.74</v>
      </c>
      <c r="J23" s="15">
        <f>1183*0.3048</f>
        <v>360.57840000000004</v>
      </c>
      <c r="K23" s="4">
        <v>1484.74</v>
      </c>
      <c r="L23" s="4">
        <v>98</v>
      </c>
      <c r="M23" s="4">
        <v>98</v>
      </c>
      <c r="N23" s="1"/>
      <c r="O23" s="1"/>
      <c r="P23" s="7" t="s">
        <v>47</v>
      </c>
      <c r="Q23" s="3">
        <v>7000</v>
      </c>
      <c r="R23" s="19" t="s">
        <v>95</v>
      </c>
      <c r="S23" s="16">
        <f>59+13+26</f>
        <v>98</v>
      </c>
    </row>
    <row r="24" spans="1:45" ht="71.25" customHeight="1">
      <c r="A24" s="17">
        <v>9</v>
      </c>
      <c r="B24" s="17" t="s">
        <v>49</v>
      </c>
      <c r="C24" s="2">
        <v>14000</v>
      </c>
      <c r="D24" s="6">
        <v>2230</v>
      </c>
      <c r="E24" s="4">
        <v>352.5</v>
      </c>
      <c r="F24" s="15">
        <v>358.7</v>
      </c>
      <c r="G24" s="4">
        <v>1852</v>
      </c>
      <c r="H24" s="15">
        <v>358.7</v>
      </c>
      <c r="I24" s="4">
        <v>1852</v>
      </c>
      <c r="J24" s="15">
        <v>358.7</v>
      </c>
      <c r="K24" s="4">
        <v>1852</v>
      </c>
      <c r="L24" s="4">
        <v>0</v>
      </c>
      <c r="M24" s="4">
        <v>0</v>
      </c>
      <c r="N24" s="1"/>
      <c r="O24" s="1"/>
      <c r="P24" s="7"/>
      <c r="Q24" s="3">
        <v>6000</v>
      </c>
      <c r="R24" s="19"/>
    </row>
    <row r="25" spans="1:45" ht="81.75" customHeight="1">
      <c r="A25" s="17"/>
      <c r="B25" s="31" t="s">
        <v>85</v>
      </c>
      <c r="C25" s="2"/>
      <c r="D25" s="6"/>
      <c r="E25" s="4"/>
      <c r="F25" s="15"/>
      <c r="G25" s="4"/>
      <c r="H25" s="15"/>
      <c r="I25" s="4"/>
      <c r="J25" s="15"/>
      <c r="K25" s="4"/>
      <c r="L25" s="4"/>
      <c r="M25" s="4"/>
      <c r="N25" s="1"/>
      <c r="O25" s="1"/>
      <c r="P25" s="7"/>
      <c r="Q25" s="3"/>
      <c r="R25" s="19"/>
    </row>
    <row r="26" spans="1:45" ht="67.5" customHeight="1">
      <c r="A26" s="17">
        <v>10</v>
      </c>
      <c r="B26" s="17" t="s">
        <v>48</v>
      </c>
      <c r="C26" s="2">
        <v>24500</v>
      </c>
      <c r="D26" s="6">
        <v>2970</v>
      </c>
      <c r="E26" s="4">
        <v>226.3</v>
      </c>
      <c r="F26" s="15">
        <v>239.4966</v>
      </c>
      <c r="G26" s="4">
        <v>2890</v>
      </c>
      <c r="H26" s="15">
        <v>238.95</v>
      </c>
      <c r="I26" s="4">
        <v>2659</v>
      </c>
      <c r="J26" s="15">
        <v>238.95</v>
      </c>
      <c r="K26" s="4">
        <v>2659</v>
      </c>
      <c r="L26" s="4">
        <v>200</v>
      </c>
      <c r="M26" s="4">
        <v>170</v>
      </c>
      <c r="N26" s="1"/>
      <c r="O26" s="1"/>
      <c r="P26" s="7">
        <v>0</v>
      </c>
      <c r="Q26" s="3">
        <v>4000</v>
      </c>
      <c r="R26" s="17" t="s">
        <v>100</v>
      </c>
    </row>
    <row r="27" spans="1:45" ht="83.25" customHeight="1">
      <c r="A27" s="17">
        <f>+A26+1</f>
        <v>11</v>
      </c>
      <c r="B27" s="17" t="s">
        <v>26</v>
      </c>
      <c r="C27" s="2">
        <v>6060</v>
      </c>
      <c r="D27" s="6">
        <v>1200</v>
      </c>
      <c r="E27" s="1">
        <v>317.25</v>
      </c>
      <c r="F27" s="15">
        <v>326.3</v>
      </c>
      <c r="G27" s="4">
        <v>370</v>
      </c>
      <c r="H27" s="15">
        <v>325.10000000000002</v>
      </c>
      <c r="I27" s="4">
        <v>298.87</v>
      </c>
      <c r="J27" s="15">
        <v>325.05</v>
      </c>
      <c r="K27" s="4">
        <v>297.05200000000002</v>
      </c>
      <c r="L27" s="4">
        <v>0</v>
      </c>
      <c r="M27" s="4">
        <v>35</v>
      </c>
      <c r="N27" s="1"/>
      <c r="O27" s="1"/>
      <c r="P27" s="7">
        <v>0</v>
      </c>
      <c r="Q27" s="3">
        <v>2000</v>
      </c>
      <c r="R27" s="17" t="s">
        <v>71</v>
      </c>
    </row>
    <row r="28" spans="1:45" ht="90" customHeight="1">
      <c r="A28" s="17">
        <v>12</v>
      </c>
      <c r="B28" s="17" t="s">
        <v>27</v>
      </c>
      <c r="C28" s="2">
        <v>11000</v>
      </c>
      <c r="D28" s="6">
        <v>1107</v>
      </c>
      <c r="E28" s="4">
        <v>142</v>
      </c>
      <c r="F28" s="15">
        <v>147.5</v>
      </c>
      <c r="G28" s="4">
        <v>840</v>
      </c>
      <c r="H28" s="15">
        <v>147.17500000000001</v>
      </c>
      <c r="I28" s="4">
        <v>719.5</v>
      </c>
      <c r="J28" s="9">
        <v>147.27500000000001</v>
      </c>
      <c r="K28" s="4">
        <v>754.39</v>
      </c>
      <c r="L28" s="4">
        <v>10</v>
      </c>
      <c r="M28" s="4">
        <v>90</v>
      </c>
      <c r="N28" s="1"/>
      <c r="O28" s="1"/>
      <c r="P28" s="7">
        <v>0</v>
      </c>
      <c r="Q28" s="3">
        <v>4800</v>
      </c>
      <c r="R28" s="19" t="s">
        <v>78</v>
      </c>
    </row>
    <row r="29" spans="1:45" ht="69.75">
      <c r="A29" s="17">
        <v>13</v>
      </c>
      <c r="B29" s="17" t="s">
        <v>39</v>
      </c>
      <c r="C29" s="2">
        <v>24500</v>
      </c>
      <c r="D29" s="6">
        <v>10393</v>
      </c>
      <c r="E29" s="4"/>
      <c r="F29" s="15">
        <v>242.995</v>
      </c>
      <c r="G29" s="4">
        <v>10393</v>
      </c>
      <c r="H29" s="15">
        <v>239.85</v>
      </c>
      <c r="I29" s="4">
        <v>7474</v>
      </c>
      <c r="J29" s="15">
        <v>239.85</v>
      </c>
      <c r="K29" s="4">
        <v>7474</v>
      </c>
      <c r="L29" s="6">
        <v>300</v>
      </c>
      <c r="M29" s="6">
        <v>220</v>
      </c>
      <c r="N29" s="1"/>
      <c r="O29" s="1"/>
      <c r="P29" s="7">
        <v>0</v>
      </c>
      <c r="Q29" s="3">
        <v>480</v>
      </c>
      <c r="R29" s="17" t="s">
        <v>104</v>
      </c>
    </row>
    <row r="30" spans="1:45" ht="57" customHeight="1">
      <c r="A30" s="17">
        <v>14</v>
      </c>
      <c r="B30" s="17" t="s">
        <v>41</v>
      </c>
      <c r="C30" s="2">
        <v>15000</v>
      </c>
      <c r="D30" s="6">
        <v>1930</v>
      </c>
      <c r="E30" s="4"/>
      <c r="F30" s="15">
        <f>541.33*0.3048</f>
        <v>164.99738400000001</v>
      </c>
      <c r="G30" s="4">
        <v>134</v>
      </c>
      <c r="H30" s="10" t="s">
        <v>70</v>
      </c>
      <c r="I30" s="10"/>
      <c r="J30" s="10" t="s">
        <v>70</v>
      </c>
      <c r="K30" s="10"/>
      <c r="L30" s="10"/>
      <c r="M30" s="10"/>
      <c r="N30" s="10"/>
      <c r="O30" s="10"/>
      <c r="P30" s="10"/>
      <c r="Q30" s="3" t="s">
        <v>69</v>
      </c>
      <c r="R30" s="17" t="s">
        <v>53</v>
      </c>
      <c r="AS30" s="16" t="e">
        <f>---------------------------------------------------------------------------------------------------++++++++++++++++++++++++++++++++++++++++++++++++++++++++++++++++++++++++++++++++++++++++++++++++++++++++++++++++++++++++++++++++++++++++++++++++++++++++++++++++++++++++++++++++++++++++++++++++++++++++++++++++++AK19:AK20</f>
        <v>#VALUE!</v>
      </c>
    </row>
    <row r="31" spans="1:45" ht="57" customHeight="1">
      <c r="A31" s="17"/>
      <c r="B31" s="31" t="s">
        <v>86</v>
      </c>
      <c r="C31" s="2"/>
      <c r="D31" s="6"/>
      <c r="E31" s="4"/>
      <c r="F31" s="15"/>
      <c r="G31" s="4"/>
      <c r="H31" s="10"/>
      <c r="I31" s="10"/>
      <c r="J31" s="10"/>
      <c r="K31" s="10"/>
      <c r="L31" s="10"/>
      <c r="M31" s="10"/>
      <c r="N31" s="10"/>
      <c r="O31" s="10"/>
      <c r="P31" s="10"/>
      <c r="Q31" s="3"/>
      <c r="R31" s="17"/>
    </row>
    <row r="32" spans="1:45" ht="72.75" customHeight="1">
      <c r="A32" s="17">
        <v>15</v>
      </c>
      <c r="B32" s="17" t="s">
        <v>33</v>
      </c>
      <c r="C32" s="2">
        <v>9500</v>
      </c>
      <c r="D32" s="6">
        <v>830</v>
      </c>
      <c r="E32" s="4">
        <v>148</v>
      </c>
      <c r="F32" s="9">
        <v>155.49600000000001</v>
      </c>
      <c r="G32" s="4">
        <v>567</v>
      </c>
      <c r="H32" s="15">
        <v>155.32303200000001</v>
      </c>
      <c r="I32" s="4">
        <v>547</v>
      </c>
      <c r="J32" s="15">
        <f>509.59*0.3048</f>
        <v>155.32303200000001</v>
      </c>
      <c r="K32" s="4">
        <v>547</v>
      </c>
      <c r="L32" s="4">
        <v>0</v>
      </c>
      <c r="M32" s="4">
        <v>13.4</v>
      </c>
      <c r="N32" s="1"/>
      <c r="O32" s="1"/>
      <c r="P32" s="4">
        <v>0</v>
      </c>
      <c r="Q32" s="3">
        <v>3000</v>
      </c>
      <c r="R32" s="17" t="s">
        <v>76</v>
      </c>
    </row>
    <row r="33" spans="1:18" ht="61.5" customHeight="1">
      <c r="A33" s="17">
        <v>16</v>
      </c>
      <c r="B33" s="17" t="s">
        <v>40</v>
      </c>
      <c r="C33" s="2">
        <v>13000</v>
      </c>
      <c r="D33" s="6">
        <v>1727</v>
      </c>
      <c r="E33" s="4">
        <v>119.5</v>
      </c>
      <c r="F33" s="15">
        <v>124</v>
      </c>
      <c r="G33" s="4">
        <v>846</v>
      </c>
      <c r="H33" s="15">
        <v>124</v>
      </c>
      <c r="I33" s="4">
        <v>846</v>
      </c>
      <c r="J33" s="15">
        <v>124</v>
      </c>
      <c r="K33" s="4">
        <v>846</v>
      </c>
      <c r="L33" s="11">
        <v>0</v>
      </c>
      <c r="M33" s="12">
        <v>0</v>
      </c>
      <c r="N33" s="3"/>
      <c r="O33" s="1"/>
      <c r="P33" s="4">
        <v>0</v>
      </c>
      <c r="Q33" s="3">
        <v>2000</v>
      </c>
      <c r="R33" s="17"/>
    </row>
    <row r="34" spans="1:18" ht="77.25" customHeight="1">
      <c r="A34" s="17">
        <v>17</v>
      </c>
      <c r="B34" s="17" t="s">
        <v>34</v>
      </c>
      <c r="C34" s="2">
        <v>6000</v>
      </c>
      <c r="D34" s="6">
        <v>620</v>
      </c>
      <c r="E34" s="4">
        <v>144</v>
      </c>
      <c r="F34" s="15">
        <v>151.5</v>
      </c>
      <c r="G34" s="4">
        <v>408.58</v>
      </c>
      <c r="H34" s="15">
        <v>151.4</v>
      </c>
      <c r="I34" s="4">
        <v>398.05</v>
      </c>
      <c r="J34" s="15">
        <v>151.4</v>
      </c>
      <c r="K34" s="4">
        <v>398.05</v>
      </c>
      <c r="L34" s="12">
        <v>0</v>
      </c>
      <c r="M34" s="12">
        <v>55</v>
      </c>
      <c r="N34" s="1"/>
      <c r="O34" s="1"/>
      <c r="P34" s="7">
        <v>0</v>
      </c>
      <c r="Q34" s="3">
        <v>2000</v>
      </c>
      <c r="R34" s="17" t="s">
        <v>80</v>
      </c>
    </row>
    <row r="35" spans="1:18" ht="54" customHeight="1">
      <c r="A35" s="17"/>
      <c r="B35" s="31" t="s">
        <v>88</v>
      </c>
      <c r="C35" s="2"/>
      <c r="D35" s="6"/>
      <c r="E35" s="1"/>
      <c r="F35" s="15"/>
      <c r="G35" s="4"/>
      <c r="H35" s="15"/>
      <c r="I35" s="4"/>
      <c r="J35" s="15"/>
      <c r="K35" s="4"/>
      <c r="L35" s="4"/>
      <c r="M35" s="4"/>
      <c r="N35" s="1"/>
      <c r="O35" s="1"/>
      <c r="P35" s="3"/>
      <c r="Q35" s="3"/>
      <c r="R35" s="17"/>
    </row>
    <row r="36" spans="1:18" ht="63.75" customHeight="1">
      <c r="A36" s="17">
        <v>18</v>
      </c>
      <c r="B36" s="17" t="s">
        <v>12</v>
      </c>
      <c r="C36" s="2">
        <v>7571</v>
      </c>
      <c r="D36" s="6">
        <v>1090</v>
      </c>
      <c r="E36" s="4">
        <v>349</v>
      </c>
      <c r="F36" s="15">
        <v>357.38</v>
      </c>
      <c r="G36" s="4">
        <v>1092</v>
      </c>
      <c r="H36" s="15">
        <v>360.43</v>
      </c>
      <c r="I36" s="4">
        <v>1092</v>
      </c>
      <c r="J36" s="15">
        <f>(6/12+37)*0.3048+E36</f>
        <v>360.43</v>
      </c>
      <c r="K36" s="4">
        <v>1092</v>
      </c>
      <c r="L36" s="4">
        <v>0</v>
      </c>
      <c r="M36" s="4">
        <v>0</v>
      </c>
      <c r="N36" s="1"/>
      <c r="O36" s="1">
        <v>0</v>
      </c>
      <c r="P36" s="7">
        <v>0</v>
      </c>
      <c r="Q36" s="3">
        <v>450</v>
      </c>
      <c r="R36" s="17"/>
    </row>
    <row r="37" spans="1:18" ht="63.75" customHeight="1">
      <c r="A37" s="17"/>
      <c r="B37" s="31" t="s">
        <v>89</v>
      </c>
      <c r="C37" s="2"/>
      <c r="D37" s="6"/>
      <c r="E37" s="4"/>
      <c r="F37" s="15"/>
      <c r="G37" s="4"/>
      <c r="H37" s="15"/>
      <c r="I37" s="4"/>
      <c r="J37" s="15"/>
      <c r="K37" s="4"/>
      <c r="L37" s="4"/>
      <c r="M37" s="4"/>
      <c r="N37" s="1"/>
      <c r="O37" s="1"/>
      <c r="P37" s="7"/>
      <c r="Q37" s="3"/>
      <c r="R37" s="17"/>
    </row>
    <row r="38" spans="1:18" ht="63.75" customHeight="1">
      <c r="A38" s="17">
        <v>19</v>
      </c>
      <c r="B38" s="17" t="s">
        <v>13</v>
      </c>
      <c r="C38" s="2">
        <v>5150</v>
      </c>
      <c r="D38" s="6">
        <v>600</v>
      </c>
      <c r="E38" s="1">
        <v>151.18</v>
      </c>
      <c r="F38" s="15">
        <v>159.41</v>
      </c>
      <c r="G38" s="4">
        <v>406.62</v>
      </c>
      <c r="H38" s="15">
        <v>156.1</v>
      </c>
      <c r="I38" s="4">
        <v>168.94</v>
      </c>
      <c r="J38" s="15">
        <v>156.1</v>
      </c>
      <c r="K38" s="4">
        <v>168.94</v>
      </c>
      <c r="L38" s="4">
        <v>0</v>
      </c>
      <c r="M38" s="4">
        <v>30</v>
      </c>
      <c r="N38" s="1"/>
      <c r="O38" s="1"/>
      <c r="P38" s="7" t="s">
        <v>47</v>
      </c>
      <c r="Q38" s="3">
        <v>3500</v>
      </c>
      <c r="R38" s="17"/>
    </row>
    <row r="39" spans="1:18" ht="63.75" customHeight="1">
      <c r="A39" s="17">
        <v>20</v>
      </c>
      <c r="B39" s="17" t="s">
        <v>14</v>
      </c>
      <c r="C39" s="2">
        <v>7500</v>
      </c>
      <c r="D39" s="6">
        <v>640</v>
      </c>
      <c r="E39" s="4">
        <v>107</v>
      </c>
      <c r="F39" s="15">
        <v>115.25</v>
      </c>
      <c r="G39" s="4">
        <v>367</v>
      </c>
      <c r="H39" s="15">
        <v>113.2</v>
      </c>
      <c r="I39" s="4">
        <v>262.86</v>
      </c>
      <c r="J39" s="15">
        <v>113.2</v>
      </c>
      <c r="K39" s="4">
        <v>262.86</v>
      </c>
      <c r="L39" s="4" t="s">
        <v>47</v>
      </c>
      <c r="M39" s="4" t="s">
        <v>47</v>
      </c>
      <c r="N39" s="1"/>
      <c r="O39" s="1"/>
      <c r="P39" s="4" t="s">
        <v>47</v>
      </c>
      <c r="Q39" s="3">
        <v>7500</v>
      </c>
      <c r="R39" s="17"/>
    </row>
    <row r="40" spans="1:18" ht="63.75" customHeight="1">
      <c r="A40" s="17">
        <v>21</v>
      </c>
      <c r="B40" s="17" t="s">
        <v>15</v>
      </c>
      <c r="C40" s="2">
        <v>8700</v>
      </c>
      <c r="D40" s="6">
        <v>2610</v>
      </c>
      <c r="E40" s="1">
        <v>86.77</v>
      </c>
      <c r="F40" s="15">
        <v>97.23</v>
      </c>
      <c r="G40" s="4">
        <v>2135</v>
      </c>
      <c r="H40" s="15">
        <v>96.091799999999992</v>
      </c>
      <c r="I40" s="4">
        <v>1303</v>
      </c>
      <c r="J40" s="15">
        <f>(0/12+32)*0.3048+E40</f>
        <v>96.523600000000002</v>
      </c>
      <c r="K40" s="4">
        <v>1628</v>
      </c>
      <c r="L40" s="4">
        <v>0</v>
      </c>
      <c r="M40" s="4">
        <v>200</v>
      </c>
      <c r="N40" s="4"/>
      <c r="O40" s="1"/>
      <c r="P40" s="4">
        <v>0</v>
      </c>
      <c r="Q40" s="3">
        <v>8700</v>
      </c>
      <c r="R40" s="17"/>
    </row>
    <row r="41" spans="1:18" ht="50.25" customHeight="1">
      <c r="A41" s="17">
        <v>22</v>
      </c>
      <c r="B41" s="17" t="s">
        <v>16</v>
      </c>
      <c r="C41" s="2">
        <v>5180</v>
      </c>
      <c r="D41" s="6">
        <v>5180</v>
      </c>
      <c r="E41" s="1">
        <v>192.33</v>
      </c>
      <c r="F41" s="15">
        <v>203</v>
      </c>
      <c r="G41" s="4">
        <v>2912</v>
      </c>
      <c r="H41" s="15">
        <v>199.51820000000001</v>
      </c>
      <c r="I41" s="4">
        <v>890</v>
      </c>
      <c r="J41" s="15">
        <f>(7/12+23)*0.3048+E41</f>
        <v>199.51820000000001</v>
      </c>
      <c r="K41" s="4">
        <v>890</v>
      </c>
      <c r="L41" s="4">
        <v>0</v>
      </c>
      <c r="M41" s="4">
        <v>90</v>
      </c>
      <c r="N41" s="1"/>
      <c r="O41" s="1" t="s">
        <v>47</v>
      </c>
      <c r="P41" s="4" t="s">
        <v>47</v>
      </c>
      <c r="Q41" s="3">
        <v>5180</v>
      </c>
      <c r="R41" s="17"/>
    </row>
    <row r="42" spans="1:18" s="33" customFormat="1" ht="58.5" customHeight="1">
      <c r="A42" s="17">
        <v>23</v>
      </c>
      <c r="B42" s="17" t="s">
        <v>42</v>
      </c>
      <c r="C42" s="2">
        <v>10132</v>
      </c>
      <c r="D42" s="6">
        <v>2177</v>
      </c>
      <c r="E42" s="1">
        <v>132.5</v>
      </c>
      <c r="F42" s="15">
        <v>132.5</v>
      </c>
      <c r="G42" s="4">
        <v>1145.6400000000001</v>
      </c>
      <c r="H42" s="15">
        <v>124.256</v>
      </c>
      <c r="I42" s="4">
        <v>652.9</v>
      </c>
      <c r="J42" s="9">
        <v>124.23</v>
      </c>
      <c r="K42" s="4">
        <v>652.70000000000005</v>
      </c>
      <c r="L42" s="4">
        <v>0</v>
      </c>
      <c r="M42" s="4">
        <v>60</v>
      </c>
      <c r="N42" s="1"/>
      <c r="O42" s="1"/>
      <c r="P42" s="12">
        <v>0</v>
      </c>
      <c r="Q42" s="36">
        <v>0</v>
      </c>
      <c r="R42" s="19" t="s">
        <v>98</v>
      </c>
    </row>
    <row r="43" spans="1:18" s="33" customFormat="1" ht="63.75" customHeight="1">
      <c r="A43" s="17">
        <v>24</v>
      </c>
      <c r="B43" s="17" t="s">
        <v>35</v>
      </c>
      <c r="C43" s="2">
        <v>2580</v>
      </c>
      <c r="D43" s="6">
        <v>367</v>
      </c>
      <c r="E43" s="1">
        <v>105.45</v>
      </c>
      <c r="F43" s="15">
        <v>116.7</v>
      </c>
      <c r="G43" s="4">
        <v>88</v>
      </c>
      <c r="H43" s="15">
        <v>105.3</v>
      </c>
      <c r="I43" s="4" t="s">
        <v>69</v>
      </c>
      <c r="J43" s="15">
        <v>105.3</v>
      </c>
      <c r="K43" s="4" t="s">
        <v>69</v>
      </c>
      <c r="L43" s="4">
        <v>0</v>
      </c>
      <c r="M43" s="4">
        <v>0</v>
      </c>
      <c r="N43" s="1"/>
      <c r="O43" s="1"/>
      <c r="P43" s="3" t="s">
        <v>69</v>
      </c>
      <c r="Q43" s="3" t="s">
        <v>69</v>
      </c>
      <c r="R43" s="17" t="s">
        <v>101</v>
      </c>
    </row>
    <row r="44" spans="1:18" s="33" customFormat="1" ht="132" customHeight="1">
      <c r="A44" s="17">
        <v>25</v>
      </c>
      <c r="B44" s="17" t="s">
        <v>43</v>
      </c>
      <c r="C44" s="2">
        <v>13591</v>
      </c>
      <c r="D44" s="6">
        <v>2047</v>
      </c>
      <c r="E44" s="1" t="s">
        <v>47</v>
      </c>
      <c r="F44" s="15" t="s">
        <v>47</v>
      </c>
      <c r="G44" s="4" t="s">
        <v>47</v>
      </c>
      <c r="H44" s="15" t="s">
        <v>47</v>
      </c>
      <c r="I44" s="4" t="s">
        <v>47</v>
      </c>
      <c r="J44" s="15" t="s">
        <v>47</v>
      </c>
      <c r="K44" s="4" t="s">
        <v>47</v>
      </c>
      <c r="L44" s="4" t="s">
        <v>47</v>
      </c>
      <c r="M44" s="4" t="s">
        <v>47</v>
      </c>
      <c r="N44" s="1"/>
      <c r="O44" s="1"/>
      <c r="P44" s="4"/>
      <c r="Q44" s="3" t="s">
        <v>69</v>
      </c>
      <c r="R44" s="17" t="s">
        <v>64</v>
      </c>
    </row>
    <row r="45" spans="1:18" ht="63.75" customHeight="1">
      <c r="A45" s="17"/>
      <c r="B45" s="31" t="s">
        <v>87</v>
      </c>
      <c r="C45" s="2"/>
      <c r="D45" s="6"/>
      <c r="E45" s="1"/>
      <c r="F45" s="15"/>
      <c r="G45" s="4"/>
      <c r="H45" s="15"/>
      <c r="I45" s="4"/>
      <c r="J45" s="15"/>
      <c r="K45" s="4"/>
      <c r="L45" s="4"/>
      <c r="M45" s="4"/>
      <c r="N45" s="1"/>
      <c r="O45" s="1"/>
      <c r="P45" s="7"/>
      <c r="Q45" s="3"/>
      <c r="R45" s="17"/>
    </row>
    <row r="46" spans="1:18" ht="63.75" customHeight="1">
      <c r="A46" s="17">
        <v>26</v>
      </c>
      <c r="B46" s="17" t="s">
        <v>55</v>
      </c>
      <c r="C46" s="2">
        <v>13086</v>
      </c>
      <c r="D46" s="6">
        <v>4440</v>
      </c>
      <c r="E46" s="4">
        <v>445.7</v>
      </c>
      <c r="F46" s="15">
        <v>451.85</v>
      </c>
      <c r="G46" s="4">
        <v>2200</v>
      </c>
      <c r="H46" s="15">
        <v>451.71360000000004</v>
      </c>
      <c r="I46" s="4">
        <v>2120.1999999999998</v>
      </c>
      <c r="J46" s="15">
        <f>1482*0.3048</f>
        <v>451.71360000000004</v>
      </c>
      <c r="K46" s="4">
        <v>2120.1999999999998</v>
      </c>
      <c r="L46" s="4">
        <v>0</v>
      </c>
      <c r="M46" s="4">
        <v>0</v>
      </c>
      <c r="N46" s="1"/>
      <c r="O46" s="1">
        <v>51</v>
      </c>
      <c r="P46" s="4" t="s">
        <v>75</v>
      </c>
      <c r="Q46" s="3" t="s">
        <v>69</v>
      </c>
      <c r="R46" s="17"/>
    </row>
    <row r="47" spans="1:18" ht="23.25" customHeight="1">
      <c r="A47" s="17"/>
      <c r="B47" s="17"/>
      <c r="C47" s="2"/>
      <c r="D47" s="6"/>
      <c r="E47" s="1"/>
      <c r="F47" s="15"/>
      <c r="G47" s="4"/>
      <c r="H47" s="15"/>
      <c r="I47" s="4"/>
      <c r="J47" s="15"/>
      <c r="K47" s="4"/>
      <c r="L47" s="4"/>
      <c r="M47" s="4"/>
      <c r="N47" s="1"/>
      <c r="O47" s="1"/>
      <c r="P47" s="3"/>
      <c r="Q47" s="3"/>
      <c r="R47" s="19" t="s">
        <v>54</v>
      </c>
    </row>
    <row r="48" spans="1:18" ht="63.75" customHeight="1">
      <c r="A48" s="17"/>
      <c r="B48" s="31" t="s">
        <v>91</v>
      </c>
      <c r="C48" s="2"/>
      <c r="D48" s="6"/>
      <c r="E48" s="1"/>
      <c r="F48" s="15"/>
      <c r="G48" s="4"/>
      <c r="H48" s="15"/>
      <c r="I48" s="4"/>
      <c r="J48" s="15"/>
      <c r="K48" s="4"/>
      <c r="L48" s="4"/>
      <c r="M48" s="4"/>
      <c r="N48" s="1"/>
      <c r="O48" s="1"/>
      <c r="P48" s="3"/>
      <c r="Q48" s="3"/>
      <c r="R48" s="17"/>
    </row>
    <row r="49" spans="1:18" ht="60" customHeight="1">
      <c r="A49" s="17">
        <v>27</v>
      </c>
      <c r="B49" s="17" t="s">
        <v>18</v>
      </c>
      <c r="C49" s="2">
        <v>16005</v>
      </c>
      <c r="D49" s="6">
        <v>2171</v>
      </c>
      <c r="E49" s="13">
        <v>75.135000000000005</v>
      </c>
      <c r="F49" s="9">
        <v>81.234999999999999</v>
      </c>
      <c r="G49" s="4">
        <v>558</v>
      </c>
      <c r="H49" s="9">
        <v>79.984999999999999</v>
      </c>
      <c r="I49" s="4">
        <v>403.84199999999998</v>
      </c>
      <c r="J49" s="9">
        <f>4.8+E49</f>
        <v>79.935000000000002</v>
      </c>
      <c r="K49" s="4">
        <v>398.375</v>
      </c>
      <c r="L49" s="4">
        <v>0</v>
      </c>
      <c r="M49" s="4">
        <v>60</v>
      </c>
      <c r="N49" s="1"/>
      <c r="O49" s="1"/>
      <c r="P49" s="4">
        <v>0</v>
      </c>
      <c r="Q49" s="3">
        <v>0</v>
      </c>
      <c r="R49" s="17" t="s">
        <v>72</v>
      </c>
    </row>
    <row r="50" spans="1:18" s="33" customFormat="1" ht="78" customHeight="1">
      <c r="A50" s="17">
        <v>28</v>
      </c>
      <c r="B50" s="17" t="s">
        <v>21</v>
      </c>
      <c r="C50" s="2">
        <v>24700</v>
      </c>
      <c r="D50" s="6">
        <v>4270</v>
      </c>
      <c r="E50" s="4">
        <v>69</v>
      </c>
      <c r="F50" s="15">
        <v>74</v>
      </c>
      <c r="G50" s="4">
        <v>730</v>
      </c>
      <c r="H50" s="15">
        <v>73.95</v>
      </c>
      <c r="I50" s="4">
        <v>720.70899999999995</v>
      </c>
      <c r="J50" s="15">
        <v>73.989999999999995</v>
      </c>
      <c r="K50" s="4">
        <v>728.37199999999996</v>
      </c>
      <c r="L50" s="7">
        <v>120</v>
      </c>
      <c r="M50" s="4">
        <v>120</v>
      </c>
      <c r="N50" s="1"/>
      <c r="O50" s="1"/>
      <c r="P50" s="4">
        <v>0</v>
      </c>
      <c r="Q50" s="3">
        <v>6293</v>
      </c>
      <c r="R50" s="21" t="s">
        <v>73</v>
      </c>
    </row>
    <row r="51" spans="1:18" s="33" customFormat="1" ht="69" customHeight="1">
      <c r="A51" s="17">
        <v>29</v>
      </c>
      <c r="B51" s="17" t="s">
        <v>37</v>
      </c>
      <c r="C51" s="3">
        <v>10000</v>
      </c>
      <c r="D51" s="6">
        <v>8140</v>
      </c>
      <c r="E51" s="1">
        <v>121.61</v>
      </c>
      <c r="F51" s="15">
        <v>124.08</v>
      </c>
      <c r="G51" s="4">
        <v>8400</v>
      </c>
      <c r="H51" s="15">
        <v>123.68</v>
      </c>
      <c r="I51" s="4">
        <v>8062</v>
      </c>
      <c r="J51" s="15">
        <v>123.68</v>
      </c>
      <c r="K51" s="4">
        <v>8062</v>
      </c>
      <c r="L51" s="4">
        <v>0</v>
      </c>
      <c r="M51" s="4">
        <v>48</v>
      </c>
      <c r="N51" s="1"/>
      <c r="O51" s="1"/>
      <c r="P51" s="4">
        <v>0</v>
      </c>
      <c r="Q51" s="3">
        <f>4200+1300</f>
        <v>5500</v>
      </c>
      <c r="R51" s="19" t="s">
        <v>99</v>
      </c>
    </row>
    <row r="52" spans="1:18" s="22" customFormat="1" ht="48" customHeight="1">
      <c r="A52" s="40" t="s">
        <v>51</v>
      </c>
      <c r="B52" s="40"/>
      <c r="C52" s="14">
        <f>SUM(C11:C51)</f>
        <v>349765</v>
      </c>
      <c r="D52" s="14">
        <f>SUM(D11:D51)</f>
        <v>73569</v>
      </c>
      <c r="E52" s="14"/>
      <c r="F52" s="13"/>
      <c r="G52" s="14">
        <f>SUM(G11:G51)</f>
        <v>46535.212</v>
      </c>
      <c r="H52" s="15"/>
      <c r="I52" s="14">
        <f>SUM(I11:I51)</f>
        <v>38400.358999999997</v>
      </c>
      <c r="J52" s="15"/>
      <c r="K52" s="14">
        <f>SUM(K11:K51)</f>
        <v>38742.012000000002</v>
      </c>
      <c r="L52" s="14">
        <f>SUM(L11:L51)</f>
        <v>926</v>
      </c>
      <c r="M52" s="14">
        <f>SUM(M11:M51)</f>
        <v>1912.4</v>
      </c>
      <c r="N52" s="14"/>
      <c r="O52" s="14"/>
      <c r="P52" s="14"/>
      <c r="Q52" s="14">
        <f>SUM(Q11:Q51)</f>
        <v>81333</v>
      </c>
      <c r="R52" s="31"/>
    </row>
    <row r="53" spans="1:18" s="33" customFormat="1" ht="39" customHeight="1">
      <c r="A53" s="40" t="s">
        <v>96</v>
      </c>
      <c r="B53" s="40"/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</row>
    <row r="54" spans="1:18" s="33" customFormat="1" ht="48.75" customHeight="1">
      <c r="A54" s="17"/>
      <c r="B54" s="31" t="s">
        <v>31</v>
      </c>
      <c r="C54" s="31"/>
      <c r="D54" s="18"/>
      <c r="E54" s="17"/>
      <c r="F54" s="35"/>
      <c r="G54" s="19"/>
      <c r="H54" s="35"/>
      <c r="I54" s="20"/>
      <c r="J54" s="35"/>
      <c r="K54" s="20"/>
      <c r="L54" s="19"/>
      <c r="M54" s="19"/>
      <c r="N54" s="34"/>
      <c r="O54" s="34"/>
      <c r="P54" s="19"/>
      <c r="Q54" s="19"/>
      <c r="R54" s="17"/>
    </row>
    <row r="55" spans="1:18" s="33" customFormat="1" ht="51.75" customHeight="1">
      <c r="A55" s="17">
        <v>1</v>
      </c>
      <c r="B55" s="17" t="s">
        <v>23</v>
      </c>
      <c r="C55" s="2">
        <v>12835</v>
      </c>
      <c r="D55" s="6">
        <v>3500</v>
      </c>
      <c r="E55" s="1">
        <v>385.64800000000002</v>
      </c>
      <c r="F55" s="15">
        <v>395.63</v>
      </c>
      <c r="G55" s="4">
        <v>2085</v>
      </c>
      <c r="H55" s="15">
        <v>388.11</v>
      </c>
      <c r="I55" s="4">
        <v>139</v>
      </c>
      <c r="J55" s="15">
        <v>388.11</v>
      </c>
      <c r="K55" s="4">
        <v>139</v>
      </c>
      <c r="L55" s="4">
        <v>0</v>
      </c>
      <c r="M55" s="8">
        <v>0</v>
      </c>
      <c r="N55" s="1"/>
      <c r="O55" s="1">
        <v>0</v>
      </c>
      <c r="P55" s="4">
        <v>0</v>
      </c>
      <c r="Q55" s="3" t="s">
        <v>69</v>
      </c>
      <c r="R55" s="17"/>
    </row>
    <row r="56" spans="1:18" s="33" customFormat="1" ht="65.25" customHeight="1">
      <c r="A56" s="17"/>
      <c r="B56" s="31" t="s">
        <v>94</v>
      </c>
      <c r="C56" s="2"/>
      <c r="D56" s="6"/>
      <c r="E56" s="1"/>
      <c r="F56" s="15"/>
      <c r="G56" s="4"/>
      <c r="H56" s="15"/>
      <c r="I56" s="4"/>
      <c r="J56" s="15"/>
      <c r="K56" s="4"/>
      <c r="L56" s="4"/>
      <c r="M56" s="8"/>
      <c r="N56" s="1"/>
      <c r="O56" s="1"/>
      <c r="P56" s="4"/>
      <c r="Q56" s="3"/>
      <c r="R56" s="17"/>
    </row>
    <row r="57" spans="1:18" s="33" customFormat="1" ht="63.75" customHeight="1">
      <c r="A57" s="17">
        <v>2</v>
      </c>
      <c r="B57" s="17" t="s">
        <v>25</v>
      </c>
      <c r="C57" s="2">
        <v>15246</v>
      </c>
      <c r="D57" s="6">
        <v>9400</v>
      </c>
      <c r="E57" s="1">
        <v>307.54000000000002</v>
      </c>
      <c r="F57" s="15">
        <v>309</v>
      </c>
      <c r="G57" s="4"/>
      <c r="H57" s="15" t="s">
        <v>47</v>
      </c>
      <c r="I57" s="14" t="s">
        <v>47</v>
      </c>
      <c r="J57" s="15" t="s">
        <v>47</v>
      </c>
      <c r="K57" s="14" t="s">
        <v>47</v>
      </c>
      <c r="L57" s="14" t="s">
        <v>47</v>
      </c>
      <c r="M57" s="30" t="s">
        <v>47</v>
      </c>
      <c r="N57" s="30" t="s">
        <v>47</v>
      </c>
      <c r="O57" s="30">
        <v>2</v>
      </c>
      <c r="P57" s="4"/>
      <c r="Q57" s="4">
        <v>8500</v>
      </c>
      <c r="R57" s="19"/>
    </row>
    <row r="58" spans="1:18" s="33" customFormat="1" ht="65.25" customHeight="1">
      <c r="A58" s="17"/>
      <c r="B58" s="31" t="s">
        <v>93</v>
      </c>
      <c r="C58" s="2"/>
      <c r="D58" s="6"/>
      <c r="E58" s="1"/>
      <c r="F58" s="15"/>
      <c r="G58" s="4"/>
      <c r="H58" s="15"/>
      <c r="I58" s="4"/>
      <c r="J58" s="15"/>
      <c r="K58" s="4"/>
      <c r="L58" s="4"/>
      <c r="M58" s="8"/>
      <c r="N58" s="1"/>
      <c r="O58" s="1"/>
      <c r="P58" s="4"/>
      <c r="Q58" s="3"/>
      <c r="R58" s="17"/>
    </row>
    <row r="59" spans="1:18" s="33" customFormat="1" ht="53.25" customHeight="1">
      <c r="A59" s="17">
        <v>3</v>
      </c>
      <c r="B59" s="17" t="s">
        <v>67</v>
      </c>
      <c r="C59" s="2">
        <v>30000</v>
      </c>
      <c r="D59" s="6">
        <v>9400</v>
      </c>
      <c r="E59" s="1">
        <v>185.93</v>
      </c>
      <c r="F59" s="15">
        <f>645*0.3048</f>
        <v>196.596</v>
      </c>
      <c r="G59" s="4">
        <v>4470</v>
      </c>
      <c r="H59" s="15">
        <v>196.58076000000003</v>
      </c>
      <c r="I59" s="4">
        <v>4450</v>
      </c>
      <c r="J59" s="15">
        <f>644.95*0.3048</f>
        <v>196.58076000000003</v>
      </c>
      <c r="K59" s="4">
        <v>4450</v>
      </c>
      <c r="L59" s="4">
        <v>400</v>
      </c>
      <c r="M59" s="4">
        <v>291</v>
      </c>
      <c r="N59" s="1"/>
      <c r="O59" s="1"/>
      <c r="P59" s="3" t="s">
        <v>47</v>
      </c>
      <c r="Q59" s="3" t="s">
        <v>69</v>
      </c>
      <c r="R59" s="17"/>
    </row>
    <row r="60" spans="1:18" ht="63.75" customHeight="1">
      <c r="A60" s="31"/>
      <c r="B60" s="31" t="s">
        <v>97</v>
      </c>
      <c r="C60" s="2"/>
      <c r="D60" s="6"/>
      <c r="E60" s="1"/>
      <c r="F60" s="15"/>
      <c r="G60" s="4"/>
      <c r="H60" s="15"/>
      <c r="I60" s="4"/>
      <c r="J60" s="15"/>
      <c r="K60" s="4"/>
      <c r="L60" s="3"/>
      <c r="M60" s="3"/>
      <c r="N60" s="1"/>
      <c r="O60" s="1"/>
      <c r="P60" s="3"/>
      <c r="Q60" s="3"/>
      <c r="R60" s="17"/>
    </row>
    <row r="61" spans="1:18" ht="54" customHeight="1">
      <c r="A61" s="17">
        <v>4</v>
      </c>
      <c r="B61" s="17" t="s">
        <v>6</v>
      </c>
      <c r="C61" s="2">
        <v>9200</v>
      </c>
      <c r="D61" s="6">
        <v>2000</v>
      </c>
      <c r="E61" s="1">
        <v>507.49</v>
      </c>
      <c r="F61" s="15">
        <f>1689*0.3048</f>
        <v>514.80720000000008</v>
      </c>
      <c r="G61" s="4">
        <v>1572.92</v>
      </c>
      <c r="H61" s="15">
        <v>514.68528000000003</v>
      </c>
      <c r="I61" s="1">
        <v>1542.11</v>
      </c>
      <c r="J61" s="15">
        <f>1688.6*0.3048</f>
        <v>514.68528000000003</v>
      </c>
      <c r="K61" s="1">
        <v>1542.11</v>
      </c>
      <c r="L61" s="5" t="s">
        <v>47</v>
      </c>
      <c r="M61" s="4" t="s">
        <v>47</v>
      </c>
      <c r="N61" s="4"/>
      <c r="O61" s="4"/>
      <c r="P61" s="4"/>
      <c r="Q61" s="4" t="s">
        <v>69</v>
      </c>
      <c r="R61" s="17"/>
    </row>
    <row r="62" spans="1:18" s="33" customFormat="1" ht="63.75" customHeight="1">
      <c r="A62" s="31"/>
      <c r="B62" s="31" t="s">
        <v>90</v>
      </c>
      <c r="C62" s="14"/>
      <c r="D62" s="6"/>
      <c r="E62" s="14"/>
      <c r="F62" s="15"/>
      <c r="G62" s="15"/>
      <c r="H62" s="13"/>
      <c r="I62" s="1"/>
      <c r="J62" s="13"/>
      <c r="K62" s="1"/>
      <c r="L62" s="3"/>
      <c r="M62" s="3"/>
      <c r="N62" s="1"/>
      <c r="O62" s="1"/>
      <c r="P62" s="3"/>
      <c r="Q62" s="3"/>
      <c r="R62" s="17"/>
    </row>
    <row r="63" spans="1:18" ht="63.75" customHeight="1">
      <c r="A63" s="17">
        <v>5</v>
      </c>
      <c r="B63" s="17" t="s">
        <v>17</v>
      </c>
      <c r="C63" s="2">
        <v>18193</v>
      </c>
      <c r="D63" s="6">
        <v>2600</v>
      </c>
      <c r="E63" s="1">
        <v>243.8</v>
      </c>
      <c r="F63" s="15">
        <v>253</v>
      </c>
      <c r="G63" s="4">
        <v>3384</v>
      </c>
      <c r="H63" s="15">
        <v>252.5376</v>
      </c>
      <c r="I63" s="4">
        <v>2932.41</v>
      </c>
      <c r="J63" s="15">
        <f>(8/12+28)*0.3048+E63</f>
        <v>252.5376</v>
      </c>
      <c r="K63" s="4">
        <v>2932.41</v>
      </c>
      <c r="L63" s="4" t="s">
        <v>47</v>
      </c>
      <c r="M63" s="4" t="s">
        <v>47</v>
      </c>
      <c r="N63" s="1"/>
      <c r="O63" s="1"/>
      <c r="P63" s="7" t="s">
        <v>47</v>
      </c>
      <c r="Q63" s="3">
        <v>18000</v>
      </c>
      <c r="R63" s="17"/>
    </row>
    <row r="64" spans="1:18" ht="45" customHeight="1">
      <c r="A64" s="17"/>
      <c r="B64" s="31" t="s">
        <v>30</v>
      </c>
      <c r="C64" s="2"/>
      <c r="D64" s="6"/>
      <c r="E64" s="1"/>
      <c r="F64" s="15"/>
      <c r="G64" s="4"/>
      <c r="H64" s="15"/>
      <c r="I64" s="4"/>
      <c r="J64" s="15"/>
      <c r="K64" s="4"/>
      <c r="L64" s="3"/>
      <c r="M64" s="3"/>
      <c r="N64" s="1"/>
      <c r="O64" s="1"/>
      <c r="P64" s="3"/>
      <c r="Q64" s="3"/>
      <c r="R64" s="17"/>
    </row>
    <row r="65" spans="1:18" s="23" customFormat="1" ht="61.5" customHeight="1">
      <c r="A65" s="17">
        <v>6</v>
      </c>
      <c r="B65" s="17" t="s">
        <v>19</v>
      </c>
      <c r="C65" s="2">
        <v>17390</v>
      </c>
      <c r="D65" s="6">
        <v>3700</v>
      </c>
      <c r="E65" s="1">
        <v>90.305000000000007</v>
      </c>
      <c r="F65" s="15">
        <v>95.88</v>
      </c>
      <c r="G65" s="4">
        <v>2537</v>
      </c>
      <c r="H65" s="15">
        <v>95.59</v>
      </c>
      <c r="I65" s="4">
        <v>2364.3000000000002</v>
      </c>
      <c r="J65" s="15">
        <v>95.59</v>
      </c>
      <c r="K65" s="4">
        <v>2364.3000000000002</v>
      </c>
      <c r="L65" s="4">
        <v>0</v>
      </c>
      <c r="M65" s="4">
        <v>0</v>
      </c>
      <c r="N65" s="37"/>
      <c r="O65" s="1"/>
      <c r="P65" s="4">
        <v>0</v>
      </c>
      <c r="Q65" s="7" t="s">
        <v>69</v>
      </c>
      <c r="R65" s="17"/>
    </row>
    <row r="66" spans="1:18" ht="65.25" customHeight="1">
      <c r="A66" s="17">
        <v>7</v>
      </c>
      <c r="B66" s="17" t="s">
        <v>20</v>
      </c>
      <c r="C66" s="2">
        <v>7350</v>
      </c>
      <c r="D66" s="6">
        <v>1000</v>
      </c>
      <c r="E66" s="1">
        <v>113.38</v>
      </c>
      <c r="F66" s="9">
        <v>118.26</v>
      </c>
      <c r="G66" s="4">
        <v>665</v>
      </c>
      <c r="H66" s="9">
        <v>116.982</v>
      </c>
      <c r="I66" s="4">
        <v>426.79</v>
      </c>
      <c r="J66" s="9">
        <v>116.982</v>
      </c>
      <c r="K66" s="4">
        <v>426.79</v>
      </c>
      <c r="L66" s="4">
        <v>0</v>
      </c>
      <c r="M66" s="4">
        <v>0</v>
      </c>
      <c r="N66" s="1"/>
      <c r="O66" s="1"/>
      <c r="P66" s="4">
        <v>0</v>
      </c>
      <c r="Q66" s="3">
        <v>6251</v>
      </c>
      <c r="R66" s="17" t="s">
        <v>74</v>
      </c>
    </row>
    <row r="67" spans="1:18" ht="65.25" customHeight="1">
      <c r="A67" s="17"/>
      <c r="B67" s="31" t="s">
        <v>92</v>
      </c>
      <c r="C67" s="2"/>
      <c r="D67" s="6"/>
      <c r="E67" s="1"/>
      <c r="F67" s="9"/>
      <c r="G67" s="4"/>
      <c r="H67" s="9"/>
      <c r="I67" s="4"/>
      <c r="J67" s="9"/>
      <c r="K67" s="4"/>
      <c r="L67" s="4"/>
      <c r="M67" s="4"/>
      <c r="N67" s="1"/>
      <c r="O67" s="1"/>
      <c r="P67" s="4"/>
      <c r="Q67" s="3"/>
      <c r="R67" s="17"/>
    </row>
    <row r="68" spans="1:18" s="33" customFormat="1" ht="54" customHeight="1">
      <c r="A68" s="17">
        <v>8</v>
      </c>
      <c r="B68" s="17" t="s">
        <v>22</v>
      </c>
      <c r="C68" s="2">
        <v>7200</v>
      </c>
      <c r="D68" s="6">
        <v>5180</v>
      </c>
      <c r="E68" s="1">
        <v>190.5</v>
      </c>
      <c r="F68" s="9">
        <v>195.376</v>
      </c>
      <c r="G68" s="4">
        <v>397</v>
      </c>
      <c r="H68" s="9">
        <v>193.77600000000001</v>
      </c>
      <c r="I68" s="5">
        <v>189.357</v>
      </c>
      <c r="J68" s="9">
        <v>193.8</v>
      </c>
      <c r="K68" s="5">
        <v>192.16200000000001</v>
      </c>
      <c r="L68" s="4">
        <v>0</v>
      </c>
      <c r="M68" s="3">
        <v>0</v>
      </c>
      <c r="N68" s="1"/>
      <c r="O68" s="1"/>
      <c r="P68" s="4">
        <v>0</v>
      </c>
      <c r="Q68" s="3">
        <v>7200</v>
      </c>
      <c r="R68" s="17"/>
    </row>
    <row r="69" spans="1:18" s="33" customFormat="1" ht="39.75" customHeight="1">
      <c r="A69" s="31"/>
      <c r="B69" s="31" t="s">
        <v>3</v>
      </c>
      <c r="C69" s="14">
        <f>SUM(C55:C68)</f>
        <v>117414</v>
      </c>
      <c r="D69" s="14">
        <f>SUM(D55:D68)</f>
        <v>36780</v>
      </c>
      <c r="E69" s="14"/>
      <c r="F69" s="14"/>
      <c r="G69" s="14">
        <f>SUM(G55:G68)</f>
        <v>15110.92</v>
      </c>
      <c r="H69" s="15"/>
      <c r="I69" s="14">
        <f>SUM(I55:I68)</f>
        <v>12043.967000000001</v>
      </c>
      <c r="J69" s="15"/>
      <c r="K69" s="14">
        <f>SUM(K55:K68)</f>
        <v>12046.772000000001</v>
      </c>
      <c r="L69" s="14">
        <f>SUM(L55:L68)</f>
        <v>400</v>
      </c>
      <c r="M69" s="14">
        <f>SUM(M55:M68)</f>
        <v>291</v>
      </c>
      <c r="N69" s="14"/>
      <c r="O69" s="14"/>
      <c r="P69" s="3"/>
      <c r="Q69" s="14">
        <f>SUM(Q55:Q68)</f>
        <v>39951</v>
      </c>
      <c r="R69" s="17"/>
    </row>
    <row r="70" spans="1:18" s="33" customFormat="1" ht="39.75" customHeight="1">
      <c r="A70" s="31"/>
      <c r="B70" s="31" t="s">
        <v>52</v>
      </c>
      <c r="C70" s="14">
        <f>C69+C52</f>
        <v>467179</v>
      </c>
      <c r="D70" s="14">
        <f>D69+D52</f>
        <v>110349</v>
      </c>
      <c r="E70" s="14"/>
      <c r="F70" s="14"/>
      <c r="G70" s="14">
        <f>G69+G52</f>
        <v>61646.131999999998</v>
      </c>
      <c r="H70" s="15"/>
      <c r="I70" s="14">
        <f>I69+I52</f>
        <v>50444.326000000001</v>
      </c>
      <c r="J70" s="15"/>
      <c r="K70" s="14">
        <f>K69+K52</f>
        <v>50788.784</v>
      </c>
      <c r="L70" s="14">
        <f>L69+L52</f>
        <v>1326</v>
      </c>
      <c r="M70" s="14">
        <f>M69+M52</f>
        <v>2203.4</v>
      </c>
      <c r="N70" s="14"/>
      <c r="O70" s="14"/>
      <c r="P70" s="3"/>
      <c r="Q70" s="14">
        <f>Q69+Q52</f>
        <v>121284</v>
      </c>
      <c r="R70" s="17"/>
    </row>
    <row r="71" spans="1:18" s="33" customFormat="1">
      <c r="A71" s="31"/>
      <c r="B71" s="40"/>
      <c r="C71" s="40"/>
      <c r="D71" s="40"/>
      <c r="E71" s="40"/>
      <c r="F71" s="40"/>
      <c r="G71" s="40"/>
      <c r="H71" s="40"/>
      <c r="I71" s="40"/>
      <c r="J71" s="40"/>
      <c r="K71" s="40"/>
      <c r="L71" s="40"/>
      <c r="M71" s="17"/>
      <c r="N71" s="17"/>
      <c r="O71" s="17"/>
      <c r="P71" s="17"/>
      <c r="Q71" s="17"/>
      <c r="R71" s="17"/>
    </row>
    <row r="72" spans="1:18" s="33" customFormat="1" ht="15" customHeight="1">
      <c r="A72" s="38"/>
      <c r="B72" s="39"/>
      <c r="C72" s="39"/>
      <c r="D72" s="39"/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</row>
    <row r="73" spans="1:18" s="33" customFormat="1" ht="22.5" customHeight="1">
      <c r="A73" s="39"/>
      <c r="B73" s="39"/>
      <c r="C73" s="39"/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</row>
    <row r="74" spans="1:18" s="33" customFormat="1" ht="15" hidden="1" customHeight="1">
      <c r="A74" s="39"/>
      <c r="B74" s="39"/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</row>
    <row r="75" spans="1:18" s="33" customFormat="1">
      <c r="D75" s="32"/>
      <c r="F75" s="22"/>
      <c r="H75" s="24"/>
      <c r="I75" s="25"/>
      <c r="J75" s="24"/>
      <c r="K75" s="25"/>
      <c r="L75" s="25"/>
      <c r="N75" s="22"/>
      <c r="O75" s="22"/>
    </row>
    <row r="76" spans="1:18" s="33" customFormat="1">
      <c r="B76" s="22"/>
      <c r="C76" s="22"/>
      <c r="D76" s="26"/>
      <c r="F76" s="22"/>
      <c r="G76" s="22"/>
      <c r="H76" s="24"/>
      <c r="I76" s="25"/>
      <c r="J76" s="24"/>
      <c r="K76" s="25"/>
      <c r="L76" s="25"/>
      <c r="N76" s="22"/>
      <c r="O76" s="22"/>
    </row>
    <row r="77" spans="1:18" s="33" customFormat="1">
      <c r="D77" s="32"/>
      <c r="F77" s="22"/>
      <c r="H77" s="24"/>
      <c r="I77" s="25"/>
      <c r="J77" s="24"/>
      <c r="K77" s="25"/>
      <c r="L77" s="25"/>
      <c r="N77" s="22"/>
      <c r="O77" s="22"/>
    </row>
    <row r="78" spans="1:18" s="33" customFormat="1">
      <c r="D78" s="32"/>
      <c r="F78" s="22"/>
      <c r="H78" s="24"/>
      <c r="I78" s="25"/>
      <c r="J78" s="24"/>
      <c r="K78" s="25"/>
      <c r="L78" s="25"/>
      <c r="N78" s="22"/>
      <c r="O78" s="22"/>
    </row>
    <row r="79" spans="1:18" s="33" customFormat="1">
      <c r="D79" s="32"/>
      <c r="F79" s="22"/>
      <c r="H79" s="24"/>
      <c r="I79" s="25"/>
      <c r="J79" s="24"/>
      <c r="K79" s="25"/>
      <c r="L79" s="25"/>
      <c r="N79" s="22"/>
      <c r="O79" s="22"/>
    </row>
    <row r="80" spans="1:18" s="33" customFormat="1">
      <c r="D80" s="32"/>
      <c r="F80" s="22"/>
      <c r="H80" s="24"/>
      <c r="I80" s="25"/>
      <c r="J80" s="24"/>
      <c r="K80" s="25"/>
      <c r="L80" s="25"/>
      <c r="N80" s="22"/>
      <c r="O80" s="22"/>
    </row>
    <row r="81" spans="4:15" s="33" customFormat="1">
      <c r="D81" s="32"/>
      <c r="F81" s="22"/>
      <c r="H81" s="24"/>
      <c r="I81" s="25"/>
      <c r="J81" s="24"/>
      <c r="K81" s="25"/>
      <c r="L81" s="25"/>
      <c r="N81" s="22"/>
      <c r="O81" s="22"/>
    </row>
    <row r="82" spans="4:15" s="33" customFormat="1">
      <c r="D82" s="32"/>
      <c r="F82" s="22"/>
      <c r="H82" s="24"/>
      <c r="I82" s="25"/>
      <c r="J82" s="24"/>
      <c r="K82" s="25"/>
      <c r="L82" s="25"/>
      <c r="N82" s="22"/>
      <c r="O82" s="22"/>
    </row>
    <row r="83" spans="4:15" s="33" customFormat="1">
      <c r="D83" s="32"/>
      <c r="F83" s="22"/>
      <c r="H83" s="24"/>
      <c r="I83" s="25"/>
      <c r="J83" s="24"/>
      <c r="K83" s="25"/>
      <c r="L83" s="25"/>
      <c r="N83" s="22"/>
      <c r="O83" s="22"/>
    </row>
    <row r="84" spans="4:15" s="33" customFormat="1">
      <c r="D84" s="32"/>
      <c r="F84" s="22"/>
      <c r="H84" s="24"/>
      <c r="I84" s="25"/>
      <c r="J84" s="24"/>
      <c r="K84" s="25"/>
      <c r="L84" s="25"/>
      <c r="N84" s="22"/>
      <c r="O84" s="22"/>
    </row>
    <row r="85" spans="4:15" s="33" customFormat="1">
      <c r="D85" s="32"/>
      <c r="F85" s="22"/>
      <c r="H85" s="24"/>
      <c r="I85" s="25"/>
      <c r="J85" s="24"/>
      <c r="K85" s="25"/>
      <c r="L85" s="25"/>
      <c r="N85" s="22"/>
      <c r="O85" s="22"/>
    </row>
    <row r="86" spans="4:15" s="33" customFormat="1">
      <c r="D86" s="32"/>
      <c r="F86" s="22"/>
      <c r="H86" s="24"/>
      <c r="I86" s="25"/>
      <c r="J86" s="24"/>
      <c r="K86" s="25"/>
      <c r="L86" s="25"/>
      <c r="N86" s="22"/>
      <c r="O86" s="22"/>
    </row>
    <row r="87" spans="4:15" s="33" customFormat="1">
      <c r="D87" s="32"/>
      <c r="F87" s="22"/>
      <c r="H87" s="24"/>
      <c r="I87" s="25"/>
      <c r="J87" s="24"/>
      <c r="K87" s="25"/>
      <c r="L87" s="25"/>
      <c r="N87" s="22"/>
      <c r="O87" s="22"/>
    </row>
    <row r="88" spans="4:15" s="33" customFormat="1">
      <c r="D88" s="32"/>
      <c r="F88" s="22"/>
      <c r="H88" s="24"/>
      <c r="I88" s="25"/>
      <c r="J88" s="24"/>
      <c r="K88" s="25"/>
      <c r="L88" s="25"/>
      <c r="N88" s="22"/>
      <c r="O88" s="22"/>
    </row>
    <row r="89" spans="4:15" s="33" customFormat="1">
      <c r="D89" s="32"/>
      <c r="F89" s="22"/>
      <c r="H89" s="24"/>
      <c r="I89" s="25"/>
      <c r="J89" s="24"/>
      <c r="K89" s="25"/>
      <c r="L89" s="25"/>
      <c r="N89" s="22"/>
      <c r="O89" s="22"/>
    </row>
    <row r="90" spans="4:15" s="33" customFormat="1">
      <c r="D90" s="32"/>
      <c r="F90" s="22"/>
      <c r="H90" s="24"/>
      <c r="I90" s="25"/>
      <c r="J90" s="24"/>
      <c r="K90" s="25"/>
      <c r="L90" s="25"/>
      <c r="N90" s="22"/>
      <c r="O90" s="22"/>
    </row>
    <row r="91" spans="4:15" s="33" customFormat="1">
      <c r="D91" s="32"/>
      <c r="F91" s="22"/>
      <c r="H91" s="24"/>
      <c r="I91" s="25"/>
      <c r="J91" s="24"/>
      <c r="K91" s="25"/>
      <c r="L91" s="25"/>
      <c r="N91" s="22"/>
      <c r="O91" s="22"/>
    </row>
    <row r="92" spans="4:15" s="33" customFormat="1">
      <c r="D92" s="32"/>
      <c r="F92" s="22"/>
      <c r="H92" s="24"/>
      <c r="I92" s="25"/>
      <c r="J92" s="24"/>
      <c r="K92" s="25"/>
      <c r="L92" s="25"/>
      <c r="N92" s="22"/>
      <c r="O92" s="22"/>
    </row>
    <row r="93" spans="4:15" s="33" customFormat="1">
      <c r="D93" s="32"/>
      <c r="F93" s="22"/>
      <c r="H93" s="24"/>
      <c r="I93" s="25"/>
      <c r="J93" s="24"/>
      <c r="K93" s="25"/>
      <c r="L93" s="25"/>
      <c r="N93" s="22"/>
      <c r="O93" s="22"/>
    </row>
    <row r="94" spans="4:15" s="33" customFormat="1">
      <c r="D94" s="32"/>
      <c r="F94" s="22"/>
      <c r="H94" s="24"/>
      <c r="I94" s="25"/>
      <c r="J94" s="24"/>
      <c r="K94" s="25"/>
      <c r="L94" s="25"/>
      <c r="N94" s="22"/>
      <c r="O94" s="22"/>
    </row>
    <row r="95" spans="4:15" s="33" customFormat="1">
      <c r="D95" s="32"/>
      <c r="F95" s="22"/>
      <c r="H95" s="24"/>
      <c r="I95" s="25"/>
      <c r="J95" s="24"/>
      <c r="K95" s="25"/>
      <c r="L95" s="25"/>
      <c r="N95" s="22"/>
      <c r="O95" s="22"/>
    </row>
    <row r="96" spans="4:15" s="33" customFormat="1">
      <c r="D96" s="32"/>
      <c r="F96" s="22"/>
      <c r="H96" s="24"/>
      <c r="I96" s="25"/>
      <c r="J96" s="24"/>
      <c r="K96" s="25"/>
      <c r="L96" s="25"/>
      <c r="N96" s="22"/>
      <c r="O96" s="22"/>
    </row>
    <row r="97" spans="4:15" s="33" customFormat="1">
      <c r="D97" s="32"/>
      <c r="F97" s="22"/>
      <c r="H97" s="24"/>
      <c r="I97" s="25"/>
      <c r="J97" s="24"/>
      <c r="K97" s="25"/>
      <c r="L97" s="25"/>
      <c r="N97" s="22"/>
      <c r="O97" s="22"/>
    </row>
    <row r="98" spans="4:15" s="33" customFormat="1">
      <c r="D98" s="32"/>
      <c r="F98" s="22"/>
      <c r="H98" s="24"/>
      <c r="I98" s="25"/>
      <c r="J98" s="24"/>
      <c r="K98" s="25"/>
      <c r="L98" s="25"/>
      <c r="N98" s="22"/>
      <c r="O98" s="22"/>
    </row>
    <row r="99" spans="4:15" s="33" customFormat="1">
      <c r="D99" s="32"/>
      <c r="F99" s="22"/>
      <c r="H99" s="24"/>
      <c r="I99" s="25"/>
      <c r="J99" s="24"/>
      <c r="K99" s="25"/>
      <c r="L99" s="25"/>
      <c r="N99" s="22"/>
      <c r="O99" s="22"/>
    </row>
    <row r="100" spans="4:15" s="33" customFormat="1">
      <c r="D100" s="32"/>
      <c r="F100" s="22"/>
      <c r="H100" s="24"/>
      <c r="I100" s="25"/>
      <c r="J100" s="24"/>
      <c r="K100" s="25"/>
      <c r="L100" s="25"/>
      <c r="N100" s="22"/>
      <c r="O100" s="22"/>
    </row>
    <row r="101" spans="4:15" s="33" customFormat="1">
      <c r="D101" s="32"/>
      <c r="F101" s="22"/>
      <c r="H101" s="24"/>
      <c r="I101" s="25"/>
      <c r="J101" s="24"/>
      <c r="K101" s="25"/>
      <c r="L101" s="25"/>
      <c r="N101" s="22"/>
      <c r="O101" s="22"/>
    </row>
    <row r="102" spans="4:15" s="33" customFormat="1">
      <c r="D102" s="32"/>
      <c r="F102" s="22"/>
      <c r="H102" s="24"/>
      <c r="I102" s="25"/>
      <c r="J102" s="24"/>
      <c r="K102" s="25"/>
      <c r="L102" s="25"/>
      <c r="N102" s="22"/>
      <c r="O102" s="22"/>
    </row>
    <row r="103" spans="4:15" s="33" customFormat="1">
      <c r="D103" s="32"/>
      <c r="F103" s="22"/>
      <c r="H103" s="24"/>
      <c r="I103" s="25"/>
      <c r="J103" s="24"/>
      <c r="K103" s="25"/>
      <c r="L103" s="25"/>
      <c r="N103" s="22"/>
      <c r="O103" s="22"/>
    </row>
    <row r="104" spans="4:15" s="33" customFormat="1">
      <c r="D104" s="32"/>
      <c r="F104" s="22"/>
      <c r="H104" s="24"/>
      <c r="I104" s="25"/>
      <c r="J104" s="24"/>
      <c r="K104" s="25"/>
      <c r="L104" s="25"/>
      <c r="N104" s="22"/>
      <c r="O104" s="22"/>
    </row>
    <row r="105" spans="4:15" s="33" customFormat="1">
      <c r="D105" s="32"/>
      <c r="F105" s="22"/>
      <c r="H105" s="24"/>
      <c r="I105" s="25"/>
      <c r="J105" s="24"/>
      <c r="K105" s="25"/>
      <c r="L105" s="25"/>
      <c r="N105" s="22"/>
      <c r="O105" s="22"/>
    </row>
    <row r="106" spans="4:15" s="33" customFormat="1">
      <c r="D106" s="32"/>
      <c r="F106" s="22"/>
      <c r="H106" s="24"/>
      <c r="I106" s="25"/>
      <c r="J106" s="24"/>
      <c r="K106" s="25"/>
      <c r="L106" s="25"/>
      <c r="N106" s="22"/>
      <c r="O106" s="22"/>
    </row>
    <row r="107" spans="4:15" s="33" customFormat="1">
      <c r="D107" s="32"/>
      <c r="F107" s="22"/>
      <c r="H107" s="24"/>
      <c r="I107" s="25"/>
      <c r="J107" s="24"/>
      <c r="K107" s="25"/>
      <c r="L107" s="25"/>
      <c r="N107" s="22"/>
      <c r="O107" s="22"/>
    </row>
    <row r="108" spans="4:15" s="33" customFormat="1">
      <c r="D108" s="32"/>
      <c r="F108" s="22"/>
      <c r="H108" s="24"/>
      <c r="I108" s="25"/>
      <c r="J108" s="24"/>
      <c r="K108" s="25"/>
      <c r="L108" s="25"/>
      <c r="N108" s="22"/>
      <c r="O108" s="22"/>
    </row>
    <row r="109" spans="4:15" s="33" customFormat="1">
      <c r="D109" s="32"/>
      <c r="F109" s="22"/>
      <c r="H109" s="24"/>
      <c r="I109" s="25"/>
      <c r="J109" s="24"/>
      <c r="K109" s="25"/>
      <c r="L109" s="25"/>
      <c r="N109" s="22"/>
      <c r="O109" s="22"/>
    </row>
    <row r="110" spans="4:15" s="33" customFormat="1">
      <c r="D110" s="32"/>
      <c r="F110" s="22"/>
      <c r="H110" s="24"/>
      <c r="I110" s="25"/>
      <c r="J110" s="24"/>
      <c r="K110" s="25"/>
      <c r="L110" s="25"/>
      <c r="N110" s="22"/>
      <c r="O110" s="22"/>
    </row>
    <row r="111" spans="4:15" s="33" customFormat="1">
      <c r="D111" s="32"/>
      <c r="F111" s="22"/>
      <c r="H111" s="24"/>
      <c r="I111" s="25"/>
      <c r="J111" s="24"/>
      <c r="K111" s="25"/>
      <c r="L111" s="25"/>
      <c r="N111" s="22"/>
      <c r="O111" s="22"/>
    </row>
    <row r="112" spans="4:15" s="33" customFormat="1">
      <c r="D112" s="32"/>
      <c r="F112" s="22"/>
      <c r="H112" s="24"/>
      <c r="I112" s="25"/>
      <c r="J112" s="24"/>
      <c r="K112" s="25"/>
      <c r="L112" s="25"/>
      <c r="N112" s="22"/>
      <c r="O112" s="22"/>
    </row>
    <row r="113" spans="4:15" s="33" customFormat="1">
      <c r="D113" s="32"/>
      <c r="F113" s="22"/>
      <c r="H113" s="24"/>
      <c r="I113" s="25"/>
      <c r="J113" s="24"/>
      <c r="K113" s="25"/>
      <c r="L113" s="25"/>
      <c r="N113" s="22"/>
      <c r="O113" s="22"/>
    </row>
    <row r="114" spans="4:15" s="33" customFormat="1">
      <c r="D114" s="32"/>
      <c r="F114" s="22"/>
      <c r="H114" s="24"/>
      <c r="I114" s="25"/>
      <c r="J114" s="24"/>
      <c r="K114" s="25"/>
      <c r="L114" s="25"/>
      <c r="N114" s="22"/>
      <c r="O114" s="22"/>
    </row>
    <row r="115" spans="4:15" s="33" customFormat="1">
      <c r="D115" s="32"/>
      <c r="F115" s="22"/>
      <c r="H115" s="24"/>
      <c r="I115" s="25"/>
      <c r="J115" s="24"/>
      <c r="K115" s="25"/>
      <c r="L115" s="25"/>
      <c r="N115" s="22"/>
      <c r="O115" s="22"/>
    </row>
    <row r="116" spans="4:15" s="33" customFormat="1">
      <c r="D116" s="32"/>
      <c r="F116" s="22"/>
      <c r="H116" s="24"/>
      <c r="I116" s="25"/>
      <c r="J116" s="24"/>
      <c r="K116" s="25"/>
      <c r="L116" s="25"/>
      <c r="N116" s="22"/>
      <c r="O116" s="22"/>
    </row>
    <row r="117" spans="4:15" s="33" customFormat="1">
      <c r="D117" s="32"/>
      <c r="F117" s="22"/>
      <c r="H117" s="24"/>
      <c r="I117" s="25"/>
      <c r="J117" s="24"/>
      <c r="K117" s="25"/>
      <c r="L117" s="25"/>
      <c r="N117" s="22"/>
      <c r="O117" s="22"/>
    </row>
    <row r="118" spans="4:15" s="33" customFormat="1">
      <c r="D118" s="32"/>
      <c r="F118" s="22"/>
      <c r="H118" s="24"/>
      <c r="I118" s="25"/>
      <c r="J118" s="24"/>
      <c r="K118" s="25"/>
      <c r="L118" s="25"/>
      <c r="N118" s="22"/>
      <c r="O118" s="22"/>
    </row>
    <row r="119" spans="4:15" s="33" customFormat="1">
      <c r="D119" s="32"/>
      <c r="F119" s="22"/>
      <c r="H119" s="24"/>
      <c r="I119" s="25"/>
      <c r="J119" s="24"/>
      <c r="K119" s="25"/>
      <c r="L119" s="25"/>
      <c r="N119" s="22"/>
      <c r="O119" s="22"/>
    </row>
    <row r="120" spans="4:15" s="33" customFormat="1">
      <c r="D120" s="32"/>
      <c r="F120" s="22"/>
      <c r="H120" s="24"/>
      <c r="I120" s="25"/>
      <c r="J120" s="24"/>
      <c r="K120" s="25"/>
      <c r="L120" s="25"/>
      <c r="N120" s="22"/>
      <c r="O120" s="22"/>
    </row>
    <row r="121" spans="4:15" s="33" customFormat="1">
      <c r="D121" s="32"/>
      <c r="F121" s="22"/>
      <c r="H121" s="24"/>
      <c r="I121" s="25"/>
      <c r="J121" s="24"/>
      <c r="K121" s="25"/>
      <c r="L121" s="25"/>
      <c r="N121" s="22"/>
      <c r="O121" s="22"/>
    </row>
    <row r="122" spans="4:15" s="33" customFormat="1">
      <c r="D122" s="32"/>
      <c r="F122" s="22"/>
      <c r="H122" s="24"/>
      <c r="I122" s="25"/>
      <c r="J122" s="24"/>
      <c r="K122" s="25"/>
      <c r="L122" s="25"/>
      <c r="N122" s="22"/>
      <c r="O122" s="22"/>
    </row>
    <row r="123" spans="4:15" s="33" customFormat="1">
      <c r="D123" s="32"/>
      <c r="F123" s="22"/>
      <c r="H123" s="24"/>
      <c r="I123" s="25"/>
      <c r="J123" s="24"/>
      <c r="K123" s="25"/>
      <c r="L123" s="25"/>
      <c r="N123" s="22"/>
      <c r="O123" s="22"/>
    </row>
    <row r="124" spans="4:15" s="33" customFormat="1">
      <c r="D124" s="32"/>
      <c r="F124" s="22"/>
      <c r="H124" s="24"/>
      <c r="I124" s="25"/>
      <c r="J124" s="24"/>
      <c r="K124" s="25"/>
      <c r="L124" s="25"/>
      <c r="N124" s="22"/>
      <c r="O124" s="22"/>
    </row>
    <row r="125" spans="4:15" s="33" customFormat="1">
      <c r="D125" s="32"/>
      <c r="F125" s="22"/>
      <c r="H125" s="24"/>
      <c r="I125" s="25"/>
      <c r="J125" s="24"/>
      <c r="K125" s="25"/>
      <c r="L125" s="25"/>
      <c r="N125" s="22"/>
      <c r="O125" s="22"/>
    </row>
    <row r="126" spans="4:15" s="33" customFormat="1">
      <c r="D126" s="32"/>
      <c r="F126" s="22"/>
      <c r="H126" s="24"/>
      <c r="I126" s="25"/>
      <c r="J126" s="24"/>
      <c r="K126" s="25"/>
      <c r="L126" s="25"/>
      <c r="N126" s="22"/>
      <c r="O126" s="22"/>
    </row>
    <row r="127" spans="4:15" s="33" customFormat="1">
      <c r="D127" s="32"/>
      <c r="F127" s="22"/>
      <c r="H127" s="24"/>
      <c r="I127" s="25"/>
      <c r="J127" s="24"/>
      <c r="K127" s="25"/>
      <c r="L127" s="25"/>
      <c r="N127" s="22"/>
      <c r="O127" s="22"/>
    </row>
    <row r="128" spans="4:15" s="33" customFormat="1">
      <c r="D128" s="32"/>
      <c r="F128" s="22"/>
      <c r="H128" s="24"/>
      <c r="I128" s="25"/>
      <c r="J128" s="24"/>
      <c r="K128" s="25"/>
      <c r="L128" s="25"/>
      <c r="N128" s="22"/>
      <c r="O128" s="22"/>
    </row>
    <row r="129" spans="4:15" s="33" customFormat="1">
      <c r="D129" s="32"/>
      <c r="F129" s="22"/>
      <c r="H129" s="24"/>
      <c r="I129" s="25"/>
      <c r="J129" s="24"/>
      <c r="K129" s="25"/>
      <c r="L129" s="25"/>
      <c r="N129" s="22"/>
      <c r="O129" s="22"/>
    </row>
    <row r="130" spans="4:15" s="33" customFormat="1">
      <c r="D130" s="32"/>
      <c r="F130" s="22"/>
      <c r="H130" s="24"/>
      <c r="I130" s="25"/>
      <c r="J130" s="24"/>
      <c r="K130" s="25"/>
      <c r="L130" s="25"/>
      <c r="N130" s="22"/>
      <c r="O130" s="22"/>
    </row>
    <row r="131" spans="4:15" s="33" customFormat="1">
      <c r="D131" s="32"/>
      <c r="F131" s="22"/>
      <c r="H131" s="24"/>
      <c r="I131" s="25"/>
      <c r="J131" s="24"/>
      <c r="K131" s="25"/>
      <c r="L131" s="25"/>
      <c r="N131" s="22"/>
      <c r="O131" s="22"/>
    </row>
    <row r="132" spans="4:15" s="33" customFormat="1">
      <c r="D132" s="32"/>
      <c r="F132" s="22"/>
      <c r="H132" s="24"/>
      <c r="I132" s="25"/>
      <c r="J132" s="24"/>
      <c r="K132" s="25"/>
      <c r="L132" s="25"/>
      <c r="N132" s="22"/>
      <c r="O132" s="22"/>
    </row>
    <row r="133" spans="4:15" s="33" customFormat="1">
      <c r="D133" s="32"/>
      <c r="F133" s="22"/>
      <c r="H133" s="24"/>
      <c r="I133" s="25"/>
      <c r="J133" s="24"/>
      <c r="K133" s="25"/>
      <c r="L133" s="25"/>
      <c r="N133" s="22"/>
      <c r="O133" s="22"/>
    </row>
    <row r="134" spans="4:15" s="33" customFormat="1">
      <c r="D134" s="32"/>
      <c r="F134" s="22"/>
      <c r="H134" s="24"/>
      <c r="I134" s="25"/>
      <c r="J134" s="24"/>
      <c r="K134" s="25"/>
      <c r="L134" s="25"/>
      <c r="N134" s="22"/>
      <c r="O134" s="22"/>
    </row>
    <row r="135" spans="4:15" s="33" customFormat="1">
      <c r="D135" s="32"/>
      <c r="F135" s="22"/>
      <c r="H135" s="24"/>
      <c r="I135" s="25"/>
      <c r="J135" s="24"/>
      <c r="K135" s="25"/>
      <c r="L135" s="25"/>
      <c r="N135" s="22"/>
      <c r="O135" s="22"/>
    </row>
    <row r="136" spans="4:15" s="33" customFormat="1">
      <c r="D136" s="32"/>
      <c r="F136" s="22"/>
      <c r="H136" s="24"/>
      <c r="I136" s="25"/>
      <c r="J136" s="24"/>
      <c r="K136" s="25"/>
      <c r="L136" s="25"/>
      <c r="N136" s="22"/>
      <c r="O136" s="22"/>
    </row>
    <row r="137" spans="4:15" s="33" customFormat="1">
      <c r="D137" s="32"/>
      <c r="F137" s="22"/>
      <c r="H137" s="24"/>
      <c r="I137" s="25"/>
      <c r="J137" s="24"/>
      <c r="K137" s="25"/>
      <c r="L137" s="25"/>
      <c r="N137" s="22"/>
      <c r="O137" s="22"/>
    </row>
    <row r="138" spans="4:15" s="33" customFormat="1">
      <c r="D138" s="32"/>
      <c r="F138" s="22"/>
      <c r="H138" s="24"/>
      <c r="I138" s="25"/>
      <c r="J138" s="24"/>
      <c r="K138" s="25"/>
      <c r="L138" s="25"/>
      <c r="N138" s="22"/>
      <c r="O138" s="22"/>
    </row>
    <row r="139" spans="4:15" s="33" customFormat="1">
      <c r="D139" s="32"/>
      <c r="F139" s="22"/>
      <c r="H139" s="24"/>
      <c r="I139" s="25"/>
      <c r="J139" s="24"/>
      <c r="K139" s="25"/>
      <c r="L139" s="25"/>
      <c r="N139" s="22"/>
      <c r="O139" s="22"/>
    </row>
    <row r="140" spans="4:15" s="33" customFormat="1">
      <c r="D140" s="32"/>
      <c r="F140" s="22"/>
      <c r="H140" s="24"/>
      <c r="I140" s="25"/>
      <c r="J140" s="24"/>
      <c r="K140" s="25"/>
      <c r="L140" s="25"/>
      <c r="N140" s="22"/>
      <c r="O140" s="22"/>
    </row>
    <row r="141" spans="4:15" s="33" customFormat="1">
      <c r="D141" s="32"/>
      <c r="F141" s="22"/>
      <c r="H141" s="24"/>
      <c r="I141" s="25"/>
      <c r="J141" s="24"/>
      <c r="K141" s="25"/>
      <c r="L141" s="25"/>
      <c r="N141" s="22"/>
      <c r="O141" s="22"/>
    </row>
    <row r="142" spans="4:15" s="33" customFormat="1">
      <c r="D142" s="32"/>
      <c r="F142" s="22"/>
      <c r="H142" s="24"/>
      <c r="I142" s="25"/>
      <c r="J142" s="24"/>
      <c r="K142" s="25"/>
      <c r="L142" s="25"/>
      <c r="N142" s="22"/>
      <c r="O142" s="22"/>
    </row>
    <row r="143" spans="4:15" s="33" customFormat="1">
      <c r="D143" s="32"/>
      <c r="F143" s="22"/>
      <c r="H143" s="24"/>
      <c r="I143" s="25"/>
      <c r="J143" s="24"/>
      <c r="K143" s="25"/>
      <c r="L143" s="25"/>
      <c r="N143" s="22"/>
      <c r="O143" s="22"/>
    </row>
    <row r="144" spans="4:15" s="33" customFormat="1">
      <c r="D144" s="32"/>
      <c r="F144" s="22"/>
      <c r="H144" s="24"/>
      <c r="I144" s="25"/>
      <c r="J144" s="24"/>
      <c r="K144" s="25"/>
      <c r="L144" s="25"/>
      <c r="N144" s="22"/>
      <c r="O144" s="22"/>
    </row>
    <row r="145" spans="4:15" s="33" customFormat="1">
      <c r="D145" s="32"/>
      <c r="F145" s="22"/>
      <c r="H145" s="24"/>
      <c r="I145" s="25"/>
      <c r="J145" s="24"/>
      <c r="K145" s="25"/>
      <c r="L145" s="25"/>
      <c r="N145" s="22"/>
      <c r="O145" s="22"/>
    </row>
    <row r="146" spans="4:15" s="33" customFormat="1">
      <c r="D146" s="32"/>
      <c r="F146" s="22"/>
      <c r="H146" s="24"/>
      <c r="I146" s="25"/>
      <c r="J146" s="24"/>
      <c r="K146" s="25"/>
      <c r="L146" s="25"/>
      <c r="N146" s="22"/>
      <c r="O146" s="22"/>
    </row>
    <row r="147" spans="4:15" s="33" customFormat="1">
      <c r="D147" s="32"/>
      <c r="F147" s="22"/>
      <c r="H147" s="24"/>
      <c r="I147" s="25"/>
      <c r="J147" s="24"/>
      <c r="K147" s="25"/>
      <c r="L147" s="25"/>
      <c r="N147" s="22"/>
      <c r="O147" s="22"/>
    </row>
    <row r="148" spans="4:15" s="33" customFormat="1">
      <c r="D148" s="32"/>
      <c r="F148" s="22"/>
      <c r="H148" s="24"/>
      <c r="I148" s="25"/>
      <c r="J148" s="24"/>
      <c r="K148" s="25"/>
      <c r="L148" s="25"/>
      <c r="N148" s="22"/>
      <c r="O148" s="22"/>
    </row>
    <row r="149" spans="4:15" s="33" customFormat="1">
      <c r="D149" s="32"/>
      <c r="F149" s="22"/>
      <c r="H149" s="24"/>
      <c r="I149" s="25"/>
      <c r="J149" s="24"/>
      <c r="K149" s="25"/>
      <c r="L149" s="25"/>
      <c r="N149" s="22"/>
      <c r="O149" s="22"/>
    </row>
    <row r="150" spans="4:15" s="33" customFormat="1">
      <c r="D150" s="32"/>
      <c r="F150" s="22"/>
      <c r="H150" s="24"/>
      <c r="I150" s="25"/>
      <c r="J150" s="24"/>
      <c r="K150" s="25"/>
      <c r="L150" s="25"/>
      <c r="N150" s="22"/>
      <c r="O150" s="22"/>
    </row>
    <row r="151" spans="4:15" s="33" customFormat="1">
      <c r="D151" s="32"/>
      <c r="F151" s="22"/>
      <c r="H151" s="24"/>
      <c r="I151" s="25"/>
      <c r="J151" s="24"/>
      <c r="K151" s="25"/>
      <c r="L151" s="25"/>
      <c r="N151" s="22"/>
      <c r="O151" s="22"/>
    </row>
    <row r="152" spans="4:15" s="33" customFormat="1">
      <c r="D152" s="32"/>
      <c r="F152" s="22"/>
      <c r="H152" s="24"/>
      <c r="I152" s="25"/>
      <c r="J152" s="24"/>
      <c r="K152" s="25"/>
      <c r="L152" s="25"/>
      <c r="N152" s="22"/>
      <c r="O152" s="22"/>
    </row>
    <row r="153" spans="4:15" s="33" customFormat="1">
      <c r="D153" s="32"/>
      <c r="F153" s="22"/>
      <c r="H153" s="24"/>
      <c r="I153" s="25"/>
      <c r="J153" s="24"/>
      <c r="K153" s="25"/>
      <c r="L153" s="25"/>
      <c r="N153" s="22"/>
      <c r="O153" s="22"/>
    </row>
    <row r="154" spans="4:15" s="33" customFormat="1">
      <c r="D154" s="32"/>
      <c r="F154" s="22"/>
      <c r="H154" s="24"/>
      <c r="I154" s="25"/>
      <c r="J154" s="24"/>
      <c r="K154" s="25"/>
      <c r="L154" s="25"/>
      <c r="N154" s="22"/>
      <c r="O154" s="22"/>
    </row>
    <row r="155" spans="4:15" s="33" customFormat="1">
      <c r="D155" s="32"/>
      <c r="F155" s="22"/>
      <c r="H155" s="24"/>
      <c r="I155" s="25"/>
      <c r="J155" s="24"/>
      <c r="K155" s="25"/>
      <c r="L155" s="25"/>
      <c r="N155" s="22"/>
      <c r="O155" s="22"/>
    </row>
    <row r="156" spans="4:15" s="33" customFormat="1">
      <c r="D156" s="32"/>
      <c r="F156" s="22"/>
      <c r="H156" s="24"/>
      <c r="I156" s="25"/>
      <c r="J156" s="24"/>
      <c r="K156" s="25"/>
      <c r="L156" s="25"/>
      <c r="N156" s="22"/>
      <c r="O156" s="22"/>
    </row>
    <row r="157" spans="4:15" s="33" customFormat="1">
      <c r="D157" s="32"/>
      <c r="F157" s="22"/>
      <c r="H157" s="24"/>
      <c r="I157" s="25"/>
      <c r="J157" s="24"/>
      <c r="K157" s="25"/>
      <c r="L157" s="25"/>
      <c r="N157" s="22"/>
      <c r="O157" s="22"/>
    </row>
    <row r="158" spans="4:15" s="33" customFormat="1">
      <c r="D158" s="32"/>
      <c r="F158" s="22"/>
      <c r="H158" s="24"/>
      <c r="I158" s="25"/>
      <c r="J158" s="24"/>
      <c r="K158" s="25"/>
      <c r="L158" s="25"/>
      <c r="N158" s="22"/>
      <c r="O158" s="22"/>
    </row>
    <row r="159" spans="4:15" s="33" customFormat="1">
      <c r="D159" s="32"/>
      <c r="F159" s="22"/>
      <c r="H159" s="24"/>
      <c r="I159" s="25"/>
      <c r="J159" s="24"/>
      <c r="K159" s="25"/>
      <c r="L159" s="25"/>
      <c r="N159" s="22"/>
      <c r="O159" s="22"/>
    </row>
    <row r="160" spans="4:15" s="33" customFormat="1">
      <c r="D160" s="32"/>
      <c r="F160" s="22"/>
      <c r="H160" s="24"/>
      <c r="I160" s="25"/>
      <c r="J160" s="24"/>
      <c r="K160" s="25"/>
      <c r="L160" s="25"/>
      <c r="N160" s="22"/>
      <c r="O160" s="22"/>
    </row>
    <row r="161" spans="4:15" s="33" customFormat="1">
      <c r="D161" s="32"/>
      <c r="F161" s="22"/>
      <c r="H161" s="24"/>
      <c r="I161" s="25"/>
      <c r="J161" s="24"/>
      <c r="K161" s="25"/>
      <c r="L161" s="25"/>
      <c r="N161" s="22"/>
      <c r="O161" s="22"/>
    </row>
    <row r="162" spans="4:15" s="33" customFormat="1">
      <c r="D162" s="32"/>
      <c r="F162" s="22"/>
      <c r="H162" s="24"/>
      <c r="I162" s="25"/>
      <c r="J162" s="24"/>
      <c r="K162" s="25"/>
      <c r="L162" s="25"/>
      <c r="N162" s="22"/>
      <c r="O162" s="22"/>
    </row>
    <row r="163" spans="4:15" s="33" customFormat="1">
      <c r="D163" s="32"/>
      <c r="F163" s="22"/>
      <c r="H163" s="24"/>
      <c r="I163" s="25"/>
      <c r="J163" s="24"/>
      <c r="K163" s="25"/>
      <c r="L163" s="25"/>
      <c r="N163" s="22"/>
      <c r="O163" s="22"/>
    </row>
    <row r="164" spans="4:15" s="33" customFormat="1">
      <c r="D164" s="32"/>
      <c r="F164" s="22"/>
      <c r="H164" s="24"/>
      <c r="I164" s="25"/>
      <c r="J164" s="24"/>
      <c r="K164" s="25"/>
      <c r="L164" s="25"/>
      <c r="N164" s="22"/>
      <c r="O164" s="22"/>
    </row>
    <row r="165" spans="4:15" s="33" customFormat="1">
      <c r="D165" s="32"/>
      <c r="F165" s="22"/>
      <c r="H165" s="24"/>
      <c r="I165" s="25"/>
      <c r="J165" s="24"/>
      <c r="K165" s="25"/>
      <c r="L165" s="25"/>
      <c r="N165" s="22"/>
      <c r="O165" s="22"/>
    </row>
    <row r="166" spans="4:15" s="33" customFormat="1">
      <c r="D166" s="32"/>
      <c r="F166" s="22"/>
      <c r="H166" s="24"/>
      <c r="I166" s="25"/>
      <c r="J166" s="24"/>
      <c r="K166" s="25"/>
      <c r="L166" s="25"/>
      <c r="N166" s="22"/>
      <c r="O166" s="22"/>
    </row>
    <row r="167" spans="4:15" s="33" customFormat="1">
      <c r="D167" s="32"/>
      <c r="F167" s="22"/>
      <c r="H167" s="24"/>
      <c r="I167" s="25"/>
      <c r="J167" s="24"/>
      <c r="K167" s="25"/>
      <c r="L167" s="25"/>
      <c r="N167" s="22"/>
      <c r="O167" s="22"/>
    </row>
    <row r="168" spans="4:15" s="33" customFormat="1">
      <c r="D168" s="32"/>
      <c r="F168" s="22"/>
      <c r="H168" s="24"/>
      <c r="I168" s="25"/>
      <c r="J168" s="24"/>
      <c r="K168" s="25"/>
      <c r="L168" s="25"/>
      <c r="N168" s="22"/>
      <c r="O168" s="22"/>
    </row>
    <row r="169" spans="4:15" s="33" customFormat="1">
      <c r="D169" s="32"/>
      <c r="F169" s="22"/>
      <c r="H169" s="24"/>
      <c r="I169" s="25"/>
      <c r="J169" s="24"/>
      <c r="K169" s="25"/>
      <c r="L169" s="25"/>
      <c r="N169" s="22"/>
      <c r="O169" s="22"/>
    </row>
    <row r="170" spans="4:15" s="33" customFormat="1">
      <c r="D170" s="32"/>
      <c r="F170" s="22"/>
      <c r="H170" s="24"/>
      <c r="I170" s="25"/>
      <c r="J170" s="24"/>
      <c r="K170" s="25"/>
      <c r="L170" s="25"/>
      <c r="N170" s="22"/>
      <c r="O170" s="22"/>
    </row>
    <row r="171" spans="4:15" s="33" customFormat="1">
      <c r="D171" s="32"/>
      <c r="F171" s="22"/>
      <c r="H171" s="24"/>
      <c r="I171" s="25"/>
      <c r="J171" s="24"/>
      <c r="K171" s="25"/>
      <c r="L171" s="25"/>
      <c r="N171" s="22"/>
      <c r="O171" s="22"/>
    </row>
    <row r="172" spans="4:15" s="33" customFormat="1">
      <c r="D172" s="32"/>
      <c r="F172" s="22"/>
      <c r="H172" s="24"/>
      <c r="I172" s="25"/>
      <c r="J172" s="24"/>
      <c r="K172" s="25"/>
      <c r="L172" s="25"/>
      <c r="N172" s="22"/>
      <c r="O172" s="22"/>
    </row>
    <row r="173" spans="4:15" s="33" customFormat="1">
      <c r="D173" s="32"/>
      <c r="F173" s="22"/>
      <c r="H173" s="24"/>
      <c r="I173" s="25"/>
      <c r="J173" s="24"/>
      <c r="K173" s="25"/>
      <c r="L173" s="25"/>
      <c r="N173" s="22"/>
      <c r="O173" s="22"/>
    </row>
    <row r="174" spans="4:15" s="33" customFormat="1">
      <c r="D174" s="32"/>
      <c r="F174" s="22"/>
      <c r="H174" s="24"/>
      <c r="I174" s="25"/>
      <c r="J174" s="24"/>
      <c r="K174" s="25"/>
      <c r="L174" s="25"/>
      <c r="N174" s="22"/>
      <c r="O174" s="22"/>
    </row>
    <row r="175" spans="4:15" s="33" customFormat="1">
      <c r="D175" s="32"/>
      <c r="F175" s="22"/>
      <c r="H175" s="24"/>
      <c r="I175" s="25"/>
      <c r="J175" s="24"/>
      <c r="K175" s="25"/>
      <c r="L175" s="25"/>
      <c r="N175" s="22"/>
      <c r="O175" s="22"/>
    </row>
    <row r="176" spans="4:15" s="33" customFormat="1">
      <c r="D176" s="32"/>
      <c r="F176" s="22"/>
      <c r="H176" s="24"/>
      <c r="I176" s="25"/>
      <c r="J176" s="24"/>
      <c r="K176" s="25"/>
      <c r="L176" s="25"/>
      <c r="N176" s="22"/>
      <c r="O176" s="22"/>
    </row>
    <row r="177" spans="4:15" s="33" customFormat="1">
      <c r="D177" s="32"/>
      <c r="F177" s="22"/>
      <c r="H177" s="24"/>
      <c r="I177" s="25"/>
      <c r="J177" s="24"/>
      <c r="K177" s="25"/>
      <c r="L177" s="25"/>
      <c r="N177" s="22"/>
      <c r="O177" s="22"/>
    </row>
    <row r="178" spans="4:15" s="33" customFormat="1">
      <c r="D178" s="32"/>
      <c r="F178" s="22"/>
      <c r="H178" s="24"/>
      <c r="I178" s="25"/>
      <c r="J178" s="24"/>
      <c r="K178" s="25"/>
      <c r="L178" s="25"/>
      <c r="N178" s="22"/>
      <c r="O178" s="22"/>
    </row>
    <row r="179" spans="4:15" s="33" customFormat="1">
      <c r="D179" s="32"/>
      <c r="F179" s="22"/>
      <c r="H179" s="24"/>
      <c r="I179" s="25"/>
      <c r="J179" s="24"/>
      <c r="K179" s="25"/>
      <c r="L179" s="25"/>
      <c r="N179" s="22"/>
      <c r="O179" s="22"/>
    </row>
    <row r="180" spans="4:15" s="33" customFormat="1">
      <c r="D180" s="32"/>
      <c r="F180" s="22"/>
      <c r="H180" s="24"/>
      <c r="I180" s="25"/>
      <c r="J180" s="24"/>
      <c r="K180" s="25"/>
      <c r="L180" s="25"/>
      <c r="N180" s="22"/>
      <c r="O180" s="22"/>
    </row>
    <row r="181" spans="4:15" s="33" customFormat="1">
      <c r="D181" s="32"/>
      <c r="F181" s="22"/>
      <c r="H181" s="24"/>
      <c r="I181" s="25"/>
      <c r="J181" s="24"/>
      <c r="K181" s="25"/>
      <c r="L181" s="25"/>
      <c r="N181" s="22"/>
      <c r="O181" s="22"/>
    </row>
    <row r="182" spans="4:15" s="33" customFormat="1">
      <c r="D182" s="32"/>
      <c r="F182" s="22"/>
      <c r="H182" s="24"/>
      <c r="I182" s="25"/>
      <c r="J182" s="24"/>
      <c r="K182" s="25"/>
      <c r="L182" s="25"/>
      <c r="N182" s="22"/>
      <c r="O182" s="22"/>
    </row>
    <row r="183" spans="4:15" s="33" customFormat="1">
      <c r="D183" s="32"/>
      <c r="F183" s="22"/>
      <c r="H183" s="24"/>
      <c r="I183" s="25"/>
      <c r="J183" s="24"/>
      <c r="K183" s="25"/>
      <c r="L183" s="25"/>
      <c r="N183" s="22"/>
      <c r="O183" s="22"/>
    </row>
    <row r="184" spans="4:15" s="33" customFormat="1">
      <c r="D184" s="32"/>
      <c r="F184" s="22"/>
      <c r="H184" s="24"/>
      <c r="I184" s="25"/>
      <c r="J184" s="24"/>
      <c r="K184" s="25"/>
      <c r="L184" s="25"/>
      <c r="N184" s="22"/>
      <c r="O184" s="22"/>
    </row>
    <row r="185" spans="4:15" s="33" customFormat="1">
      <c r="D185" s="32"/>
      <c r="F185" s="22"/>
      <c r="H185" s="24"/>
      <c r="I185" s="25"/>
      <c r="J185" s="24"/>
      <c r="K185" s="25"/>
      <c r="L185" s="25"/>
      <c r="N185" s="22"/>
      <c r="O185" s="22"/>
    </row>
    <row r="186" spans="4:15" s="33" customFormat="1">
      <c r="D186" s="32"/>
      <c r="F186" s="22"/>
      <c r="H186" s="24"/>
      <c r="I186" s="25"/>
      <c r="J186" s="24"/>
      <c r="K186" s="25"/>
      <c r="L186" s="25"/>
      <c r="N186" s="22"/>
      <c r="O186" s="22"/>
    </row>
    <row r="187" spans="4:15" s="33" customFormat="1">
      <c r="D187" s="32"/>
      <c r="F187" s="22"/>
      <c r="H187" s="24"/>
      <c r="I187" s="25"/>
      <c r="J187" s="24"/>
      <c r="K187" s="25"/>
      <c r="L187" s="25"/>
      <c r="N187" s="22"/>
      <c r="O187" s="22"/>
    </row>
    <row r="188" spans="4:15" s="33" customFormat="1">
      <c r="D188" s="32"/>
      <c r="F188" s="22"/>
      <c r="H188" s="24"/>
      <c r="I188" s="25"/>
      <c r="J188" s="24"/>
      <c r="K188" s="25"/>
      <c r="L188" s="25"/>
      <c r="N188" s="22"/>
      <c r="O188" s="22"/>
    </row>
    <row r="189" spans="4:15" s="33" customFormat="1">
      <c r="D189" s="32"/>
      <c r="F189" s="22"/>
      <c r="H189" s="24"/>
      <c r="I189" s="25"/>
      <c r="J189" s="24"/>
      <c r="K189" s="25"/>
      <c r="L189" s="25"/>
      <c r="N189" s="22"/>
      <c r="O189" s="22"/>
    </row>
    <row r="190" spans="4:15" s="33" customFormat="1">
      <c r="D190" s="32"/>
      <c r="F190" s="22"/>
      <c r="H190" s="24"/>
      <c r="I190" s="25"/>
      <c r="J190" s="24"/>
      <c r="K190" s="25"/>
      <c r="L190" s="25"/>
      <c r="N190" s="22"/>
      <c r="O190" s="22"/>
    </row>
    <row r="191" spans="4:15" s="33" customFormat="1">
      <c r="D191" s="32"/>
      <c r="F191" s="22"/>
      <c r="H191" s="24"/>
      <c r="I191" s="25"/>
      <c r="J191" s="24"/>
      <c r="K191" s="25"/>
      <c r="L191" s="25"/>
      <c r="N191" s="22"/>
      <c r="O191" s="22"/>
    </row>
    <row r="192" spans="4:15" s="33" customFormat="1">
      <c r="D192" s="32"/>
      <c r="F192" s="22"/>
      <c r="H192" s="24"/>
      <c r="I192" s="25"/>
      <c r="J192" s="24"/>
      <c r="K192" s="25"/>
      <c r="L192" s="25"/>
      <c r="N192" s="22"/>
      <c r="O192" s="22"/>
    </row>
    <row r="193" spans="4:15" s="33" customFormat="1">
      <c r="D193" s="32"/>
      <c r="F193" s="22"/>
      <c r="H193" s="24"/>
      <c r="I193" s="25"/>
      <c r="J193" s="24"/>
      <c r="K193" s="25"/>
      <c r="L193" s="25"/>
      <c r="N193" s="22"/>
      <c r="O193" s="22"/>
    </row>
    <row r="194" spans="4:15" s="33" customFormat="1">
      <c r="D194" s="32"/>
      <c r="F194" s="22"/>
      <c r="H194" s="24"/>
      <c r="I194" s="25"/>
      <c r="J194" s="24"/>
      <c r="K194" s="25"/>
      <c r="L194" s="25"/>
      <c r="N194" s="22"/>
      <c r="O194" s="22"/>
    </row>
    <row r="195" spans="4:15" s="33" customFormat="1">
      <c r="D195" s="32"/>
      <c r="F195" s="22"/>
      <c r="H195" s="24"/>
      <c r="I195" s="25"/>
      <c r="J195" s="24"/>
      <c r="K195" s="25"/>
      <c r="L195" s="25"/>
      <c r="N195" s="22"/>
      <c r="O195" s="22"/>
    </row>
    <row r="196" spans="4:15" s="33" customFormat="1">
      <c r="D196" s="32"/>
      <c r="F196" s="22"/>
      <c r="H196" s="24"/>
      <c r="I196" s="25"/>
      <c r="J196" s="24"/>
      <c r="K196" s="25"/>
      <c r="L196" s="25"/>
      <c r="N196" s="22"/>
      <c r="O196" s="22"/>
    </row>
    <row r="197" spans="4:15" s="33" customFormat="1">
      <c r="D197" s="32"/>
      <c r="F197" s="22"/>
      <c r="H197" s="24"/>
      <c r="I197" s="25"/>
      <c r="J197" s="24"/>
      <c r="K197" s="25"/>
      <c r="L197" s="25"/>
      <c r="N197" s="22"/>
      <c r="O197" s="22"/>
    </row>
    <row r="198" spans="4:15" s="33" customFormat="1">
      <c r="D198" s="32"/>
      <c r="F198" s="22"/>
      <c r="H198" s="24"/>
      <c r="I198" s="25"/>
      <c r="J198" s="24"/>
      <c r="K198" s="25"/>
      <c r="L198" s="25"/>
      <c r="N198" s="22"/>
      <c r="O198" s="22"/>
    </row>
    <row r="199" spans="4:15" s="33" customFormat="1">
      <c r="D199" s="32"/>
      <c r="F199" s="22"/>
      <c r="H199" s="24"/>
      <c r="I199" s="25"/>
      <c r="J199" s="24"/>
      <c r="K199" s="25"/>
      <c r="L199" s="25"/>
      <c r="N199" s="22"/>
      <c r="O199" s="22"/>
    </row>
    <row r="200" spans="4:15" s="33" customFormat="1">
      <c r="D200" s="32"/>
      <c r="F200" s="22"/>
      <c r="H200" s="24"/>
      <c r="I200" s="25"/>
      <c r="J200" s="24"/>
      <c r="K200" s="25"/>
      <c r="L200" s="25"/>
      <c r="N200" s="22"/>
      <c r="O200" s="22"/>
    </row>
    <row r="201" spans="4:15" s="33" customFormat="1">
      <c r="D201" s="32"/>
      <c r="F201" s="22"/>
      <c r="H201" s="24"/>
      <c r="I201" s="25"/>
      <c r="J201" s="24"/>
      <c r="K201" s="25"/>
      <c r="L201" s="25"/>
      <c r="N201" s="22"/>
      <c r="O201" s="22"/>
    </row>
    <row r="202" spans="4:15" s="33" customFormat="1">
      <c r="D202" s="32"/>
      <c r="F202" s="22"/>
      <c r="H202" s="24"/>
      <c r="I202" s="25"/>
      <c r="J202" s="24"/>
      <c r="K202" s="25"/>
      <c r="L202" s="25"/>
      <c r="N202" s="22"/>
      <c r="O202" s="22"/>
    </row>
    <row r="203" spans="4:15" s="33" customFormat="1">
      <c r="D203" s="32"/>
      <c r="F203" s="22"/>
      <c r="H203" s="24"/>
      <c r="I203" s="25"/>
      <c r="J203" s="24"/>
      <c r="K203" s="25"/>
      <c r="L203" s="25"/>
      <c r="N203" s="22"/>
      <c r="O203" s="22"/>
    </row>
    <row r="204" spans="4:15" s="33" customFormat="1">
      <c r="D204" s="32"/>
      <c r="F204" s="22"/>
      <c r="H204" s="24"/>
      <c r="I204" s="25"/>
      <c r="J204" s="24"/>
      <c r="K204" s="25"/>
      <c r="L204" s="25"/>
      <c r="N204" s="22"/>
      <c r="O204" s="22"/>
    </row>
    <row r="205" spans="4:15" s="33" customFormat="1">
      <c r="D205" s="32"/>
      <c r="F205" s="22"/>
      <c r="H205" s="24"/>
      <c r="I205" s="25"/>
      <c r="J205" s="24"/>
      <c r="K205" s="25"/>
      <c r="L205" s="25"/>
      <c r="N205" s="22"/>
      <c r="O205" s="22"/>
    </row>
    <row r="206" spans="4:15" s="33" customFormat="1">
      <c r="D206" s="32"/>
      <c r="F206" s="22"/>
      <c r="H206" s="24"/>
      <c r="I206" s="25"/>
      <c r="J206" s="24"/>
      <c r="K206" s="25"/>
      <c r="L206" s="25"/>
      <c r="N206" s="22"/>
      <c r="O206" s="22"/>
    </row>
    <row r="207" spans="4:15" s="33" customFormat="1">
      <c r="D207" s="32"/>
      <c r="F207" s="22"/>
      <c r="H207" s="24"/>
      <c r="I207" s="25"/>
      <c r="J207" s="24"/>
      <c r="K207" s="25"/>
      <c r="L207" s="25"/>
      <c r="N207" s="22"/>
      <c r="O207" s="22"/>
    </row>
    <row r="208" spans="4:15" s="33" customFormat="1">
      <c r="D208" s="32"/>
      <c r="F208" s="22"/>
      <c r="H208" s="24"/>
      <c r="I208" s="25"/>
      <c r="J208" s="24"/>
      <c r="K208" s="25"/>
      <c r="L208" s="25"/>
      <c r="N208" s="22"/>
      <c r="O208" s="22"/>
    </row>
    <row r="209" spans="4:15" s="33" customFormat="1">
      <c r="D209" s="32"/>
      <c r="F209" s="22"/>
      <c r="H209" s="24"/>
      <c r="I209" s="25"/>
      <c r="J209" s="24"/>
      <c r="K209" s="25"/>
      <c r="L209" s="25"/>
      <c r="N209" s="22"/>
      <c r="O209" s="22"/>
    </row>
    <row r="210" spans="4:15" s="33" customFormat="1">
      <c r="D210" s="32"/>
      <c r="F210" s="22"/>
      <c r="H210" s="24"/>
      <c r="I210" s="25"/>
      <c r="J210" s="24"/>
      <c r="K210" s="25"/>
      <c r="L210" s="25"/>
      <c r="N210" s="22"/>
      <c r="O210" s="22"/>
    </row>
    <row r="211" spans="4:15" s="33" customFormat="1">
      <c r="D211" s="32"/>
      <c r="F211" s="22"/>
      <c r="H211" s="24"/>
      <c r="I211" s="25"/>
      <c r="J211" s="24"/>
      <c r="K211" s="25"/>
      <c r="L211" s="25"/>
      <c r="N211" s="22"/>
      <c r="O211" s="22"/>
    </row>
    <row r="212" spans="4:15" s="33" customFormat="1">
      <c r="D212" s="32"/>
      <c r="F212" s="22"/>
      <c r="H212" s="24"/>
      <c r="I212" s="25"/>
      <c r="J212" s="24"/>
      <c r="K212" s="25"/>
      <c r="L212" s="25"/>
      <c r="N212" s="22"/>
      <c r="O212" s="22"/>
    </row>
    <row r="213" spans="4:15" s="33" customFormat="1">
      <c r="D213" s="32"/>
      <c r="F213" s="22"/>
      <c r="H213" s="24"/>
      <c r="I213" s="25"/>
      <c r="J213" s="24"/>
      <c r="K213" s="25"/>
      <c r="L213" s="25"/>
      <c r="N213" s="22"/>
      <c r="O213" s="22"/>
    </row>
    <row r="214" spans="4:15" s="33" customFormat="1">
      <c r="D214" s="32"/>
      <c r="F214" s="22"/>
      <c r="H214" s="24"/>
      <c r="I214" s="25"/>
      <c r="J214" s="24"/>
      <c r="K214" s="25"/>
      <c r="L214" s="25"/>
      <c r="N214" s="22"/>
      <c r="O214" s="22"/>
    </row>
    <row r="215" spans="4:15" s="33" customFormat="1">
      <c r="D215" s="32"/>
      <c r="F215" s="22"/>
      <c r="H215" s="24"/>
      <c r="I215" s="25"/>
      <c r="J215" s="24"/>
      <c r="K215" s="25"/>
      <c r="L215" s="25"/>
      <c r="N215" s="22"/>
      <c r="O215" s="22"/>
    </row>
    <row r="216" spans="4:15" s="33" customFormat="1">
      <c r="D216" s="32"/>
      <c r="F216" s="22"/>
      <c r="H216" s="24"/>
      <c r="I216" s="25"/>
      <c r="J216" s="24"/>
      <c r="K216" s="25"/>
      <c r="L216" s="25"/>
      <c r="N216" s="22"/>
      <c r="O216" s="22"/>
    </row>
    <row r="217" spans="4:15" s="33" customFormat="1">
      <c r="D217" s="32"/>
      <c r="F217" s="22"/>
      <c r="H217" s="24"/>
      <c r="I217" s="25"/>
      <c r="J217" s="24"/>
      <c r="K217" s="25"/>
      <c r="L217" s="25"/>
      <c r="N217" s="22"/>
      <c r="O217" s="22"/>
    </row>
    <row r="218" spans="4:15" s="33" customFormat="1">
      <c r="D218" s="32"/>
      <c r="F218" s="22"/>
      <c r="H218" s="24"/>
      <c r="I218" s="25"/>
      <c r="J218" s="24"/>
      <c r="K218" s="25"/>
      <c r="L218" s="25"/>
      <c r="N218" s="22"/>
      <c r="O218" s="22"/>
    </row>
    <row r="219" spans="4:15" s="33" customFormat="1">
      <c r="D219" s="32"/>
      <c r="F219" s="22"/>
      <c r="H219" s="24"/>
      <c r="I219" s="25"/>
      <c r="J219" s="24"/>
      <c r="K219" s="25"/>
      <c r="L219" s="25"/>
      <c r="N219" s="22"/>
      <c r="O219" s="22"/>
    </row>
    <row r="220" spans="4:15" s="33" customFormat="1">
      <c r="D220" s="32"/>
      <c r="F220" s="22"/>
      <c r="H220" s="24"/>
      <c r="I220" s="25"/>
      <c r="J220" s="24"/>
      <c r="K220" s="25"/>
      <c r="L220" s="25"/>
      <c r="N220" s="22"/>
      <c r="O220" s="22"/>
    </row>
    <row r="221" spans="4:15" s="33" customFormat="1">
      <c r="D221" s="32"/>
      <c r="F221" s="22"/>
      <c r="H221" s="24"/>
      <c r="I221" s="25"/>
      <c r="J221" s="24"/>
      <c r="K221" s="25"/>
      <c r="L221" s="25"/>
      <c r="N221" s="22"/>
      <c r="O221" s="22"/>
    </row>
    <row r="222" spans="4:15" s="33" customFormat="1">
      <c r="D222" s="32"/>
      <c r="F222" s="22"/>
      <c r="H222" s="24"/>
      <c r="I222" s="25"/>
      <c r="J222" s="24"/>
      <c r="K222" s="25"/>
      <c r="L222" s="25"/>
      <c r="N222" s="22"/>
      <c r="O222" s="22"/>
    </row>
    <row r="223" spans="4:15" s="33" customFormat="1">
      <c r="D223" s="32"/>
      <c r="F223" s="22"/>
      <c r="H223" s="24"/>
      <c r="I223" s="25"/>
      <c r="J223" s="24"/>
      <c r="K223" s="25"/>
      <c r="L223" s="25"/>
      <c r="N223" s="22"/>
      <c r="O223" s="22"/>
    </row>
    <row r="224" spans="4:15" s="33" customFormat="1">
      <c r="D224" s="32"/>
      <c r="F224" s="22"/>
      <c r="H224" s="24"/>
      <c r="I224" s="25"/>
      <c r="J224" s="24"/>
      <c r="K224" s="25"/>
      <c r="L224" s="25"/>
      <c r="N224" s="22"/>
      <c r="O224" s="22"/>
    </row>
    <row r="225" spans="4:15" s="33" customFormat="1">
      <c r="D225" s="32"/>
      <c r="F225" s="22"/>
      <c r="H225" s="24"/>
      <c r="I225" s="25"/>
      <c r="J225" s="24"/>
      <c r="K225" s="25"/>
      <c r="L225" s="25"/>
      <c r="N225" s="22"/>
      <c r="O225" s="22"/>
    </row>
    <row r="226" spans="4:15" s="33" customFormat="1">
      <c r="D226" s="32"/>
      <c r="F226" s="22"/>
      <c r="H226" s="24"/>
      <c r="I226" s="25"/>
      <c r="J226" s="24"/>
      <c r="K226" s="25"/>
      <c r="L226" s="25"/>
      <c r="N226" s="22"/>
      <c r="O226" s="22"/>
    </row>
    <row r="227" spans="4:15" s="33" customFormat="1">
      <c r="D227" s="32"/>
      <c r="F227" s="22"/>
      <c r="H227" s="24"/>
      <c r="I227" s="25"/>
      <c r="J227" s="24"/>
      <c r="K227" s="25"/>
      <c r="L227" s="25"/>
      <c r="N227" s="22"/>
      <c r="O227" s="22"/>
    </row>
    <row r="228" spans="4:15" s="33" customFormat="1">
      <c r="D228" s="32"/>
      <c r="F228" s="22"/>
      <c r="H228" s="24"/>
      <c r="I228" s="25"/>
      <c r="J228" s="24"/>
      <c r="K228" s="25"/>
      <c r="L228" s="25"/>
      <c r="N228" s="22"/>
      <c r="O228" s="22"/>
    </row>
    <row r="229" spans="4:15" s="33" customFormat="1">
      <c r="D229" s="32"/>
      <c r="F229" s="22"/>
      <c r="H229" s="24"/>
      <c r="I229" s="25"/>
      <c r="J229" s="24"/>
      <c r="K229" s="25"/>
      <c r="L229" s="25"/>
      <c r="N229" s="22"/>
      <c r="O229" s="22"/>
    </row>
    <row r="230" spans="4:15" s="33" customFormat="1">
      <c r="D230" s="32"/>
      <c r="F230" s="22"/>
      <c r="H230" s="24"/>
      <c r="I230" s="25"/>
      <c r="J230" s="24"/>
      <c r="K230" s="25"/>
      <c r="L230" s="25"/>
      <c r="N230" s="22"/>
      <c r="O230" s="22"/>
    </row>
    <row r="231" spans="4:15" s="33" customFormat="1">
      <c r="D231" s="32"/>
      <c r="F231" s="22"/>
      <c r="H231" s="24"/>
      <c r="I231" s="25"/>
      <c r="J231" s="24"/>
      <c r="K231" s="25"/>
      <c r="L231" s="25"/>
      <c r="N231" s="22"/>
      <c r="O231" s="22"/>
    </row>
    <row r="232" spans="4:15" s="33" customFormat="1">
      <c r="D232" s="32"/>
      <c r="F232" s="22"/>
      <c r="H232" s="24"/>
      <c r="I232" s="25"/>
      <c r="J232" s="24"/>
      <c r="K232" s="25"/>
      <c r="L232" s="25"/>
      <c r="N232" s="22"/>
      <c r="O232" s="22"/>
    </row>
    <row r="233" spans="4:15" s="33" customFormat="1">
      <c r="D233" s="32"/>
      <c r="F233" s="22"/>
      <c r="H233" s="24"/>
      <c r="I233" s="25"/>
      <c r="J233" s="24"/>
      <c r="K233" s="25"/>
      <c r="L233" s="25"/>
      <c r="N233" s="22"/>
      <c r="O233" s="22"/>
    </row>
    <row r="234" spans="4:15" s="33" customFormat="1">
      <c r="D234" s="32"/>
      <c r="F234" s="22"/>
      <c r="H234" s="24"/>
      <c r="I234" s="25"/>
      <c r="J234" s="24"/>
      <c r="K234" s="25"/>
      <c r="L234" s="25"/>
      <c r="N234" s="22"/>
      <c r="O234" s="22"/>
    </row>
    <row r="235" spans="4:15" s="33" customFormat="1">
      <c r="D235" s="32"/>
      <c r="F235" s="22"/>
      <c r="H235" s="24"/>
      <c r="I235" s="25"/>
      <c r="J235" s="24"/>
      <c r="K235" s="25"/>
      <c r="L235" s="25"/>
      <c r="N235" s="22"/>
      <c r="O235" s="22"/>
    </row>
    <row r="236" spans="4:15" s="33" customFormat="1">
      <c r="D236" s="32"/>
      <c r="F236" s="22"/>
      <c r="H236" s="24"/>
      <c r="I236" s="25"/>
      <c r="J236" s="24"/>
      <c r="K236" s="25"/>
      <c r="L236" s="25"/>
      <c r="N236" s="22"/>
      <c r="O236" s="22"/>
    </row>
    <row r="237" spans="4:15" s="33" customFormat="1">
      <c r="D237" s="32"/>
      <c r="F237" s="22"/>
      <c r="H237" s="24"/>
      <c r="I237" s="25"/>
      <c r="J237" s="24"/>
      <c r="K237" s="25"/>
      <c r="L237" s="25"/>
      <c r="N237" s="22"/>
      <c r="O237" s="22"/>
    </row>
    <row r="238" spans="4:15" s="33" customFormat="1">
      <c r="D238" s="32"/>
      <c r="F238" s="22"/>
      <c r="H238" s="24"/>
      <c r="I238" s="25"/>
      <c r="J238" s="24"/>
      <c r="K238" s="25"/>
      <c r="L238" s="25"/>
      <c r="N238" s="22"/>
      <c r="O238" s="22"/>
    </row>
    <row r="239" spans="4:15" s="33" customFormat="1">
      <c r="D239" s="32"/>
      <c r="F239" s="22"/>
      <c r="H239" s="24"/>
      <c r="I239" s="25"/>
      <c r="J239" s="24"/>
      <c r="K239" s="25"/>
      <c r="L239" s="25"/>
      <c r="N239" s="22"/>
      <c r="O239" s="22"/>
    </row>
    <row r="240" spans="4:15" s="33" customFormat="1">
      <c r="D240" s="32"/>
      <c r="F240" s="22"/>
      <c r="H240" s="24"/>
      <c r="I240" s="25"/>
      <c r="J240" s="24"/>
      <c r="K240" s="25"/>
      <c r="L240" s="25"/>
      <c r="N240" s="22"/>
      <c r="O240" s="22"/>
    </row>
    <row r="241" spans="4:15" s="33" customFormat="1">
      <c r="D241" s="32"/>
      <c r="F241" s="22"/>
      <c r="H241" s="24"/>
      <c r="I241" s="25"/>
      <c r="J241" s="24"/>
      <c r="K241" s="25"/>
      <c r="L241" s="25"/>
      <c r="N241" s="22"/>
      <c r="O241" s="22"/>
    </row>
    <row r="242" spans="4:15" s="33" customFormat="1">
      <c r="D242" s="32"/>
      <c r="F242" s="22"/>
      <c r="H242" s="24"/>
      <c r="I242" s="25"/>
      <c r="J242" s="24"/>
      <c r="K242" s="25"/>
      <c r="L242" s="25"/>
      <c r="N242" s="22"/>
      <c r="O242" s="22"/>
    </row>
    <row r="243" spans="4:15" s="33" customFormat="1">
      <c r="D243" s="32"/>
      <c r="F243" s="22"/>
      <c r="H243" s="24"/>
      <c r="I243" s="25"/>
      <c r="J243" s="24"/>
      <c r="K243" s="25"/>
      <c r="L243" s="25"/>
      <c r="N243" s="22"/>
      <c r="O243" s="22"/>
    </row>
    <row r="244" spans="4:15" s="33" customFormat="1">
      <c r="D244" s="32"/>
      <c r="F244" s="22"/>
      <c r="H244" s="24"/>
      <c r="I244" s="25"/>
      <c r="J244" s="24"/>
      <c r="K244" s="25"/>
      <c r="L244" s="25"/>
      <c r="N244" s="22"/>
      <c r="O244" s="22"/>
    </row>
    <row r="245" spans="4:15" s="33" customFormat="1">
      <c r="D245" s="32"/>
      <c r="F245" s="22"/>
      <c r="H245" s="24"/>
      <c r="I245" s="25"/>
      <c r="J245" s="24"/>
      <c r="K245" s="25"/>
      <c r="L245" s="25"/>
      <c r="N245" s="22"/>
      <c r="O245" s="22"/>
    </row>
    <row r="246" spans="4:15" s="33" customFormat="1">
      <c r="D246" s="32"/>
      <c r="F246" s="22"/>
      <c r="H246" s="24"/>
      <c r="I246" s="25"/>
      <c r="J246" s="24"/>
      <c r="K246" s="25"/>
      <c r="L246" s="25"/>
      <c r="N246" s="22"/>
      <c r="O246" s="22"/>
    </row>
    <row r="247" spans="4:15" s="33" customFormat="1">
      <c r="D247" s="32"/>
      <c r="F247" s="22"/>
      <c r="H247" s="24"/>
      <c r="I247" s="25"/>
      <c r="J247" s="24"/>
      <c r="K247" s="25"/>
      <c r="L247" s="25"/>
      <c r="N247" s="22"/>
      <c r="O247" s="22"/>
    </row>
    <row r="248" spans="4:15" s="33" customFormat="1">
      <c r="D248" s="32"/>
      <c r="F248" s="22"/>
      <c r="H248" s="24"/>
      <c r="I248" s="25"/>
      <c r="J248" s="24"/>
      <c r="K248" s="25"/>
      <c r="L248" s="25"/>
      <c r="N248" s="22"/>
      <c r="O248" s="22"/>
    </row>
    <row r="249" spans="4:15" s="33" customFormat="1">
      <c r="D249" s="32"/>
      <c r="F249" s="22"/>
      <c r="H249" s="24"/>
      <c r="I249" s="25"/>
      <c r="J249" s="24"/>
      <c r="K249" s="25"/>
      <c r="L249" s="25"/>
      <c r="N249" s="22"/>
      <c r="O249" s="22"/>
    </row>
    <row r="250" spans="4:15" s="33" customFormat="1">
      <c r="D250" s="32"/>
      <c r="F250" s="22"/>
      <c r="H250" s="24"/>
      <c r="I250" s="25"/>
      <c r="J250" s="24"/>
      <c r="K250" s="25"/>
      <c r="L250" s="25"/>
      <c r="N250" s="22"/>
      <c r="O250" s="22"/>
    </row>
    <row r="251" spans="4:15" s="33" customFormat="1">
      <c r="D251" s="32"/>
      <c r="F251" s="22"/>
      <c r="H251" s="24"/>
      <c r="I251" s="25"/>
      <c r="J251" s="24"/>
      <c r="K251" s="25"/>
      <c r="L251" s="25"/>
      <c r="N251" s="22"/>
      <c r="O251" s="22"/>
    </row>
    <row r="252" spans="4:15" s="33" customFormat="1">
      <c r="D252" s="32"/>
      <c r="F252" s="22"/>
      <c r="H252" s="24"/>
      <c r="I252" s="25"/>
      <c r="J252" s="24"/>
      <c r="K252" s="25"/>
      <c r="L252" s="25"/>
      <c r="N252" s="22"/>
      <c r="O252" s="22"/>
    </row>
    <row r="253" spans="4:15" s="33" customFormat="1">
      <c r="D253" s="32"/>
      <c r="F253" s="22"/>
      <c r="H253" s="24"/>
      <c r="I253" s="25"/>
      <c r="J253" s="24"/>
      <c r="K253" s="25"/>
      <c r="L253" s="25"/>
      <c r="N253" s="22"/>
      <c r="O253" s="22"/>
    </row>
    <row r="254" spans="4:15" s="33" customFormat="1">
      <c r="D254" s="32"/>
      <c r="F254" s="22"/>
      <c r="H254" s="24"/>
      <c r="I254" s="25"/>
      <c r="J254" s="24"/>
      <c r="K254" s="25"/>
      <c r="L254" s="25"/>
      <c r="N254" s="22"/>
      <c r="O254" s="22"/>
    </row>
    <row r="255" spans="4:15" s="33" customFormat="1">
      <c r="D255" s="32"/>
      <c r="F255" s="22"/>
      <c r="H255" s="24"/>
      <c r="I255" s="25"/>
      <c r="J255" s="24"/>
      <c r="K255" s="25"/>
      <c r="L255" s="25"/>
      <c r="N255" s="22"/>
      <c r="O255" s="22"/>
    </row>
    <row r="256" spans="4:15" s="33" customFormat="1">
      <c r="D256" s="32"/>
      <c r="F256" s="22"/>
      <c r="H256" s="24"/>
      <c r="I256" s="25"/>
      <c r="J256" s="24"/>
      <c r="K256" s="25"/>
      <c r="L256" s="25"/>
      <c r="N256" s="22"/>
      <c r="O256" s="22"/>
    </row>
    <row r="257" spans="4:15" s="33" customFormat="1">
      <c r="D257" s="32"/>
      <c r="F257" s="22"/>
      <c r="H257" s="24"/>
      <c r="I257" s="25"/>
      <c r="J257" s="24"/>
      <c r="K257" s="25"/>
      <c r="L257" s="25"/>
      <c r="N257" s="22"/>
      <c r="O257" s="22"/>
    </row>
    <row r="258" spans="4:15" s="33" customFormat="1">
      <c r="D258" s="32"/>
      <c r="F258" s="22"/>
      <c r="H258" s="24"/>
      <c r="I258" s="25"/>
      <c r="J258" s="24"/>
      <c r="K258" s="25"/>
      <c r="L258" s="25"/>
      <c r="N258" s="22"/>
      <c r="O258" s="22"/>
    </row>
    <row r="259" spans="4:15" s="33" customFormat="1">
      <c r="D259" s="32"/>
      <c r="F259" s="22"/>
      <c r="H259" s="24"/>
      <c r="I259" s="25"/>
      <c r="J259" s="24"/>
      <c r="K259" s="25"/>
      <c r="L259" s="25"/>
      <c r="N259" s="22"/>
      <c r="O259" s="22"/>
    </row>
    <row r="260" spans="4:15" s="33" customFormat="1">
      <c r="D260" s="32"/>
      <c r="F260" s="22"/>
      <c r="H260" s="24"/>
      <c r="I260" s="25"/>
      <c r="J260" s="24"/>
      <c r="K260" s="25"/>
      <c r="L260" s="25"/>
      <c r="N260" s="22"/>
      <c r="O260" s="22"/>
    </row>
    <row r="261" spans="4:15" s="33" customFormat="1">
      <c r="D261" s="32"/>
      <c r="F261" s="22"/>
      <c r="H261" s="24"/>
      <c r="I261" s="25"/>
      <c r="J261" s="24"/>
      <c r="K261" s="25"/>
      <c r="L261" s="25"/>
      <c r="N261" s="22"/>
      <c r="O261" s="22"/>
    </row>
    <row r="262" spans="4:15" s="33" customFormat="1">
      <c r="D262" s="32"/>
      <c r="F262" s="22"/>
      <c r="H262" s="24"/>
      <c r="I262" s="25"/>
      <c r="J262" s="24"/>
      <c r="K262" s="25"/>
      <c r="L262" s="25"/>
      <c r="N262" s="22"/>
      <c r="O262" s="22"/>
    </row>
    <row r="263" spans="4:15" s="33" customFormat="1">
      <c r="D263" s="32"/>
      <c r="F263" s="22"/>
      <c r="H263" s="24"/>
      <c r="I263" s="25"/>
      <c r="J263" s="24"/>
      <c r="K263" s="25"/>
      <c r="L263" s="25"/>
      <c r="N263" s="22"/>
      <c r="O263" s="22"/>
    </row>
    <row r="264" spans="4:15" s="33" customFormat="1">
      <c r="D264" s="32"/>
      <c r="F264" s="22"/>
      <c r="H264" s="24"/>
      <c r="I264" s="25"/>
      <c r="J264" s="24"/>
      <c r="K264" s="25"/>
      <c r="L264" s="25"/>
      <c r="N264" s="22"/>
      <c r="O264" s="22"/>
    </row>
    <row r="265" spans="4:15" s="33" customFormat="1">
      <c r="D265" s="32"/>
      <c r="F265" s="22"/>
      <c r="H265" s="24"/>
      <c r="I265" s="25"/>
      <c r="J265" s="24"/>
      <c r="K265" s="25"/>
      <c r="L265" s="25"/>
      <c r="N265" s="22"/>
      <c r="O265" s="22"/>
    </row>
    <row r="266" spans="4:15" s="33" customFormat="1">
      <c r="D266" s="32"/>
      <c r="F266" s="22"/>
      <c r="H266" s="24"/>
      <c r="I266" s="25"/>
      <c r="J266" s="24"/>
      <c r="K266" s="25"/>
      <c r="L266" s="25"/>
      <c r="N266" s="22"/>
      <c r="O266" s="22"/>
    </row>
    <row r="267" spans="4:15" s="33" customFormat="1">
      <c r="D267" s="32"/>
      <c r="F267" s="22"/>
      <c r="H267" s="24"/>
      <c r="I267" s="25"/>
      <c r="J267" s="24"/>
      <c r="K267" s="25"/>
      <c r="L267" s="25"/>
      <c r="N267" s="22"/>
      <c r="O267" s="22"/>
    </row>
    <row r="268" spans="4:15" s="33" customFormat="1">
      <c r="D268" s="32"/>
      <c r="F268" s="22"/>
      <c r="H268" s="24"/>
      <c r="I268" s="25"/>
      <c r="J268" s="24"/>
      <c r="K268" s="25"/>
      <c r="L268" s="25"/>
      <c r="N268" s="22"/>
      <c r="O268" s="22"/>
    </row>
    <row r="269" spans="4:15" s="33" customFormat="1">
      <c r="D269" s="32"/>
      <c r="F269" s="22"/>
      <c r="H269" s="24"/>
      <c r="I269" s="25"/>
      <c r="J269" s="24"/>
      <c r="K269" s="25"/>
      <c r="L269" s="25"/>
      <c r="N269" s="22"/>
      <c r="O269" s="22"/>
    </row>
    <row r="270" spans="4:15" s="33" customFormat="1">
      <c r="D270" s="32"/>
      <c r="F270" s="22"/>
      <c r="H270" s="24"/>
      <c r="I270" s="25"/>
      <c r="J270" s="24"/>
      <c r="K270" s="25"/>
      <c r="L270" s="25"/>
      <c r="N270" s="22"/>
      <c r="O270" s="22"/>
    </row>
    <row r="271" spans="4:15" s="33" customFormat="1">
      <c r="D271" s="32"/>
      <c r="F271" s="22"/>
      <c r="H271" s="24"/>
      <c r="I271" s="25"/>
      <c r="J271" s="24"/>
      <c r="K271" s="25"/>
      <c r="L271" s="25"/>
      <c r="N271" s="22"/>
      <c r="O271" s="22"/>
    </row>
    <row r="272" spans="4:15" s="33" customFormat="1">
      <c r="D272" s="32"/>
      <c r="F272" s="22"/>
      <c r="H272" s="24"/>
      <c r="I272" s="25"/>
      <c r="J272" s="24"/>
      <c r="K272" s="25"/>
      <c r="L272" s="25"/>
      <c r="N272" s="22"/>
      <c r="O272" s="22"/>
    </row>
    <row r="273" spans="4:15" s="33" customFormat="1">
      <c r="D273" s="32"/>
      <c r="F273" s="22"/>
      <c r="H273" s="24"/>
      <c r="I273" s="25"/>
      <c r="J273" s="24"/>
      <c r="K273" s="25"/>
      <c r="L273" s="25"/>
      <c r="N273" s="22"/>
      <c r="O273" s="22"/>
    </row>
    <row r="274" spans="4:15" s="33" customFormat="1">
      <c r="D274" s="32"/>
      <c r="F274" s="22"/>
      <c r="H274" s="24"/>
      <c r="I274" s="25"/>
      <c r="J274" s="24"/>
      <c r="K274" s="25"/>
      <c r="L274" s="25"/>
      <c r="N274" s="22"/>
      <c r="O274" s="22"/>
    </row>
    <row r="275" spans="4:15" s="33" customFormat="1">
      <c r="D275" s="32"/>
      <c r="F275" s="22"/>
      <c r="H275" s="24"/>
      <c r="I275" s="25"/>
      <c r="J275" s="24"/>
      <c r="K275" s="25"/>
      <c r="L275" s="25"/>
      <c r="N275" s="22"/>
      <c r="O275" s="22"/>
    </row>
    <row r="276" spans="4:15" s="33" customFormat="1">
      <c r="D276" s="32"/>
      <c r="F276" s="22"/>
      <c r="H276" s="24"/>
      <c r="I276" s="25"/>
      <c r="J276" s="24"/>
      <c r="K276" s="25"/>
      <c r="L276" s="25"/>
      <c r="N276" s="22"/>
      <c r="O276" s="22"/>
    </row>
    <row r="277" spans="4:15" s="33" customFormat="1">
      <c r="D277" s="32"/>
      <c r="F277" s="22"/>
      <c r="H277" s="24"/>
      <c r="I277" s="25"/>
      <c r="J277" s="24"/>
      <c r="K277" s="25"/>
      <c r="L277" s="25"/>
      <c r="N277" s="22"/>
      <c r="O277" s="22"/>
    </row>
    <row r="278" spans="4:15" s="33" customFormat="1">
      <c r="D278" s="32"/>
      <c r="F278" s="22"/>
      <c r="H278" s="24"/>
      <c r="I278" s="25"/>
      <c r="J278" s="24"/>
      <c r="K278" s="25"/>
      <c r="L278" s="25"/>
      <c r="N278" s="22"/>
      <c r="O278" s="22"/>
    </row>
    <row r="279" spans="4:15" s="33" customFormat="1">
      <c r="D279" s="32"/>
      <c r="F279" s="22"/>
      <c r="H279" s="24"/>
      <c r="I279" s="25"/>
      <c r="J279" s="24"/>
      <c r="K279" s="25"/>
      <c r="L279" s="25"/>
      <c r="N279" s="22"/>
      <c r="O279" s="22"/>
    </row>
    <row r="280" spans="4:15" s="33" customFormat="1">
      <c r="D280" s="32"/>
      <c r="F280" s="22"/>
      <c r="H280" s="24"/>
      <c r="I280" s="25"/>
      <c r="J280" s="24"/>
      <c r="K280" s="25"/>
      <c r="L280" s="25"/>
      <c r="N280" s="22"/>
      <c r="O280" s="22"/>
    </row>
    <row r="281" spans="4:15" s="33" customFormat="1">
      <c r="D281" s="32"/>
      <c r="F281" s="22"/>
      <c r="H281" s="24"/>
      <c r="I281" s="25"/>
      <c r="J281" s="24"/>
      <c r="K281" s="25"/>
      <c r="L281" s="25"/>
      <c r="N281" s="22"/>
      <c r="O281" s="22"/>
    </row>
    <row r="282" spans="4:15" s="33" customFormat="1">
      <c r="D282" s="32"/>
      <c r="F282" s="22"/>
      <c r="H282" s="24"/>
      <c r="I282" s="25"/>
      <c r="J282" s="24"/>
      <c r="K282" s="25"/>
      <c r="L282" s="25"/>
      <c r="N282" s="22"/>
      <c r="O282" s="22"/>
    </row>
    <row r="283" spans="4:15" s="33" customFormat="1">
      <c r="D283" s="32"/>
      <c r="F283" s="22"/>
      <c r="H283" s="24"/>
      <c r="I283" s="25"/>
      <c r="J283" s="24"/>
      <c r="K283" s="25"/>
      <c r="L283" s="25"/>
      <c r="N283" s="22"/>
      <c r="O283" s="22"/>
    </row>
    <row r="284" spans="4:15" s="33" customFormat="1">
      <c r="D284" s="32"/>
      <c r="F284" s="22"/>
      <c r="H284" s="24"/>
      <c r="I284" s="25"/>
      <c r="J284" s="24"/>
      <c r="K284" s="25"/>
      <c r="L284" s="25"/>
      <c r="N284" s="22"/>
      <c r="O284" s="22"/>
    </row>
    <row r="285" spans="4:15" s="33" customFormat="1">
      <c r="D285" s="32"/>
      <c r="F285" s="22"/>
      <c r="H285" s="24"/>
      <c r="I285" s="25"/>
      <c r="J285" s="24"/>
      <c r="K285" s="25"/>
      <c r="L285" s="25"/>
      <c r="N285" s="22"/>
      <c r="O285" s="22"/>
    </row>
    <row r="286" spans="4:15" s="33" customFormat="1">
      <c r="D286" s="32"/>
      <c r="F286" s="22"/>
      <c r="H286" s="24"/>
      <c r="I286" s="25"/>
      <c r="J286" s="24"/>
      <c r="K286" s="25"/>
      <c r="L286" s="25"/>
      <c r="N286" s="22"/>
      <c r="O286" s="22"/>
    </row>
    <row r="287" spans="4:15" s="33" customFormat="1">
      <c r="D287" s="32"/>
      <c r="F287" s="22"/>
      <c r="H287" s="24"/>
      <c r="I287" s="25"/>
      <c r="J287" s="24"/>
      <c r="K287" s="25"/>
      <c r="L287" s="25"/>
      <c r="N287" s="22"/>
      <c r="O287" s="22"/>
    </row>
    <row r="288" spans="4:15" s="33" customFormat="1">
      <c r="D288" s="32"/>
      <c r="F288" s="22"/>
      <c r="H288" s="24"/>
      <c r="I288" s="25"/>
      <c r="J288" s="24"/>
      <c r="K288" s="25"/>
      <c r="L288" s="25"/>
      <c r="N288" s="22"/>
      <c r="O288" s="22"/>
    </row>
    <row r="289" spans="4:15" s="33" customFormat="1">
      <c r="D289" s="32"/>
      <c r="F289" s="22"/>
      <c r="H289" s="24"/>
      <c r="I289" s="25"/>
      <c r="J289" s="24"/>
      <c r="K289" s="25"/>
      <c r="L289" s="25"/>
      <c r="N289" s="22"/>
      <c r="O289" s="22"/>
    </row>
    <row r="290" spans="4:15" s="33" customFormat="1">
      <c r="D290" s="32"/>
      <c r="F290" s="22"/>
      <c r="H290" s="24"/>
      <c r="I290" s="25"/>
      <c r="J290" s="24"/>
      <c r="K290" s="25"/>
      <c r="L290" s="25"/>
      <c r="N290" s="22"/>
      <c r="O290" s="22"/>
    </row>
    <row r="291" spans="4:15" s="33" customFormat="1">
      <c r="D291" s="32"/>
      <c r="F291" s="22"/>
      <c r="H291" s="24"/>
      <c r="I291" s="25"/>
      <c r="J291" s="24"/>
      <c r="K291" s="25"/>
      <c r="L291" s="25"/>
      <c r="N291" s="22"/>
      <c r="O291" s="22"/>
    </row>
    <row r="292" spans="4:15" s="33" customFormat="1">
      <c r="D292" s="32"/>
      <c r="F292" s="22"/>
      <c r="H292" s="24"/>
      <c r="I292" s="25"/>
      <c r="J292" s="24"/>
      <c r="K292" s="25"/>
      <c r="L292" s="25"/>
      <c r="N292" s="22"/>
      <c r="O292" s="22"/>
    </row>
    <row r="293" spans="4:15" s="33" customFormat="1">
      <c r="D293" s="32"/>
      <c r="F293" s="22"/>
      <c r="H293" s="24"/>
      <c r="I293" s="25"/>
      <c r="J293" s="24"/>
      <c r="K293" s="25"/>
      <c r="L293" s="25"/>
      <c r="N293" s="22"/>
      <c r="O293" s="22"/>
    </row>
    <row r="294" spans="4:15" s="33" customFormat="1">
      <c r="D294" s="32"/>
      <c r="F294" s="22"/>
      <c r="H294" s="24"/>
      <c r="I294" s="25"/>
      <c r="J294" s="24"/>
      <c r="K294" s="25"/>
      <c r="L294" s="25"/>
      <c r="N294" s="22"/>
      <c r="O294" s="22"/>
    </row>
    <row r="295" spans="4:15" s="33" customFormat="1">
      <c r="D295" s="32"/>
      <c r="F295" s="22"/>
      <c r="H295" s="24"/>
      <c r="I295" s="25"/>
      <c r="J295" s="24"/>
      <c r="K295" s="25"/>
      <c r="L295" s="25"/>
      <c r="N295" s="22"/>
      <c r="O295" s="22"/>
    </row>
    <row r="296" spans="4:15" s="33" customFormat="1">
      <c r="D296" s="32"/>
      <c r="F296" s="22"/>
      <c r="H296" s="24"/>
      <c r="I296" s="25"/>
      <c r="J296" s="24"/>
      <c r="K296" s="25"/>
      <c r="L296" s="25"/>
      <c r="N296" s="22"/>
      <c r="O296" s="22"/>
    </row>
    <row r="297" spans="4:15" s="33" customFormat="1">
      <c r="D297" s="32"/>
      <c r="F297" s="22"/>
      <c r="H297" s="24"/>
      <c r="I297" s="25"/>
      <c r="J297" s="24"/>
      <c r="K297" s="25"/>
      <c r="L297" s="25"/>
      <c r="N297" s="22"/>
      <c r="O297" s="22"/>
    </row>
    <row r="298" spans="4:15" s="33" customFormat="1">
      <c r="D298" s="32"/>
      <c r="F298" s="22"/>
      <c r="H298" s="24"/>
      <c r="I298" s="25"/>
      <c r="J298" s="24"/>
      <c r="K298" s="25"/>
      <c r="L298" s="25"/>
      <c r="N298" s="22"/>
      <c r="O298" s="22"/>
    </row>
    <row r="299" spans="4:15" s="33" customFormat="1">
      <c r="D299" s="32"/>
      <c r="F299" s="22"/>
      <c r="H299" s="24"/>
      <c r="I299" s="25"/>
      <c r="J299" s="24"/>
      <c r="K299" s="25"/>
      <c r="L299" s="25"/>
      <c r="N299" s="22"/>
      <c r="O299" s="22"/>
    </row>
    <row r="300" spans="4:15" s="33" customFormat="1">
      <c r="D300" s="32"/>
      <c r="F300" s="22"/>
      <c r="H300" s="24"/>
      <c r="I300" s="25"/>
      <c r="J300" s="24"/>
      <c r="K300" s="25"/>
      <c r="L300" s="25"/>
      <c r="N300" s="22"/>
      <c r="O300" s="22"/>
    </row>
    <row r="301" spans="4:15" s="33" customFormat="1">
      <c r="D301" s="32"/>
      <c r="F301" s="22"/>
      <c r="H301" s="24"/>
      <c r="I301" s="25"/>
      <c r="J301" s="24"/>
      <c r="K301" s="25"/>
      <c r="L301" s="25"/>
      <c r="N301" s="22"/>
      <c r="O301" s="22"/>
    </row>
    <row r="302" spans="4:15" s="33" customFormat="1">
      <c r="D302" s="32"/>
      <c r="F302" s="22"/>
      <c r="H302" s="24"/>
      <c r="I302" s="25"/>
      <c r="J302" s="24"/>
      <c r="K302" s="25"/>
      <c r="L302" s="25"/>
      <c r="N302" s="22"/>
      <c r="O302" s="22"/>
    </row>
    <row r="303" spans="4:15" s="33" customFormat="1">
      <c r="D303" s="32"/>
      <c r="F303" s="22"/>
      <c r="H303" s="24"/>
      <c r="I303" s="25"/>
      <c r="J303" s="24"/>
      <c r="K303" s="25"/>
      <c r="L303" s="25"/>
      <c r="N303" s="22"/>
      <c r="O303" s="22"/>
    </row>
    <row r="304" spans="4:15" s="33" customFormat="1">
      <c r="D304" s="32"/>
      <c r="F304" s="22"/>
      <c r="H304" s="24"/>
      <c r="I304" s="25"/>
      <c r="J304" s="24"/>
      <c r="K304" s="25"/>
      <c r="L304" s="25"/>
      <c r="N304" s="22"/>
      <c r="O304" s="22"/>
    </row>
    <row r="305" spans="4:15" s="33" customFormat="1">
      <c r="D305" s="32"/>
      <c r="F305" s="22"/>
      <c r="H305" s="24"/>
      <c r="I305" s="25"/>
      <c r="J305" s="24"/>
      <c r="K305" s="25"/>
      <c r="L305" s="25"/>
      <c r="N305" s="22"/>
      <c r="O305" s="22"/>
    </row>
    <row r="306" spans="4:15" s="33" customFormat="1">
      <c r="D306" s="32"/>
      <c r="F306" s="22"/>
      <c r="H306" s="24"/>
      <c r="I306" s="25"/>
      <c r="J306" s="24"/>
      <c r="K306" s="25"/>
      <c r="L306" s="25"/>
      <c r="N306" s="22"/>
      <c r="O306" s="22"/>
    </row>
    <row r="307" spans="4:15" s="33" customFormat="1">
      <c r="D307" s="32"/>
      <c r="F307" s="22"/>
      <c r="H307" s="24"/>
      <c r="I307" s="25"/>
      <c r="J307" s="24"/>
      <c r="K307" s="25"/>
      <c r="L307" s="25"/>
      <c r="N307" s="22"/>
      <c r="O307" s="22"/>
    </row>
    <row r="308" spans="4:15" s="33" customFormat="1">
      <c r="D308" s="32"/>
      <c r="F308" s="22"/>
      <c r="H308" s="24"/>
      <c r="I308" s="25"/>
      <c r="J308" s="24"/>
      <c r="K308" s="25"/>
      <c r="L308" s="25"/>
      <c r="N308" s="22"/>
      <c r="O308" s="22"/>
    </row>
    <row r="309" spans="4:15" s="33" customFormat="1">
      <c r="D309" s="32"/>
      <c r="F309" s="22"/>
      <c r="H309" s="24"/>
      <c r="I309" s="25"/>
      <c r="J309" s="24"/>
      <c r="K309" s="25"/>
      <c r="L309" s="25"/>
      <c r="N309" s="22"/>
      <c r="O309" s="22"/>
    </row>
    <row r="310" spans="4:15" s="33" customFormat="1">
      <c r="D310" s="32"/>
      <c r="F310" s="22"/>
      <c r="H310" s="24"/>
      <c r="I310" s="25"/>
      <c r="J310" s="24"/>
      <c r="K310" s="25"/>
      <c r="L310" s="25"/>
      <c r="N310" s="22"/>
      <c r="O310" s="22"/>
    </row>
    <row r="311" spans="4:15" s="33" customFormat="1">
      <c r="D311" s="32"/>
      <c r="F311" s="22"/>
      <c r="H311" s="24"/>
      <c r="I311" s="25"/>
      <c r="J311" s="24"/>
      <c r="K311" s="25"/>
      <c r="L311" s="25"/>
      <c r="N311" s="22"/>
      <c r="O311" s="22"/>
    </row>
    <row r="312" spans="4:15" s="33" customFormat="1">
      <c r="D312" s="32"/>
      <c r="F312" s="22"/>
      <c r="H312" s="24"/>
      <c r="I312" s="25"/>
      <c r="J312" s="24"/>
      <c r="K312" s="25"/>
      <c r="L312" s="25"/>
      <c r="N312" s="22"/>
      <c r="O312" s="22"/>
    </row>
    <row r="313" spans="4:15" s="33" customFormat="1">
      <c r="D313" s="32"/>
      <c r="F313" s="22"/>
      <c r="H313" s="24"/>
      <c r="I313" s="25"/>
      <c r="J313" s="24"/>
      <c r="K313" s="25"/>
      <c r="L313" s="25"/>
      <c r="N313" s="22"/>
      <c r="O313" s="22"/>
    </row>
    <row r="314" spans="4:15" s="33" customFormat="1">
      <c r="D314" s="32"/>
      <c r="F314" s="22"/>
      <c r="H314" s="24"/>
      <c r="I314" s="25"/>
      <c r="J314" s="24"/>
      <c r="K314" s="25"/>
      <c r="L314" s="25"/>
      <c r="N314" s="22"/>
      <c r="O314" s="22"/>
    </row>
    <row r="315" spans="4:15" s="33" customFormat="1">
      <c r="D315" s="32"/>
      <c r="F315" s="22"/>
      <c r="H315" s="24"/>
      <c r="I315" s="25"/>
      <c r="J315" s="24"/>
      <c r="K315" s="25"/>
      <c r="L315" s="25"/>
      <c r="N315" s="22"/>
      <c r="O315" s="22"/>
    </row>
    <row r="316" spans="4:15" s="33" customFormat="1">
      <c r="D316" s="32"/>
      <c r="F316" s="22"/>
      <c r="H316" s="24"/>
      <c r="I316" s="25"/>
      <c r="J316" s="24"/>
      <c r="K316" s="25"/>
      <c r="L316" s="25"/>
      <c r="N316" s="22"/>
      <c r="O316" s="22"/>
    </row>
    <row r="317" spans="4:15" s="33" customFormat="1">
      <c r="D317" s="32"/>
      <c r="F317" s="22"/>
      <c r="H317" s="24"/>
      <c r="I317" s="25"/>
      <c r="J317" s="24"/>
      <c r="K317" s="25"/>
      <c r="L317" s="25"/>
      <c r="N317" s="22"/>
      <c r="O317" s="22"/>
    </row>
    <row r="318" spans="4:15" s="33" customFormat="1">
      <c r="D318" s="32"/>
      <c r="F318" s="22"/>
      <c r="H318" s="24"/>
      <c r="I318" s="25"/>
      <c r="J318" s="24"/>
      <c r="K318" s="25"/>
      <c r="L318" s="25"/>
      <c r="N318" s="22"/>
      <c r="O318" s="22"/>
    </row>
    <row r="319" spans="4:15" s="33" customFormat="1">
      <c r="D319" s="32"/>
      <c r="F319" s="22"/>
      <c r="H319" s="24"/>
      <c r="I319" s="25"/>
      <c r="J319" s="24"/>
      <c r="K319" s="25"/>
      <c r="L319" s="25"/>
      <c r="N319" s="22"/>
      <c r="O319" s="22"/>
    </row>
    <row r="320" spans="4:15" s="33" customFormat="1">
      <c r="D320" s="32"/>
      <c r="F320" s="22"/>
      <c r="H320" s="24"/>
      <c r="I320" s="25"/>
      <c r="J320" s="24"/>
      <c r="K320" s="25"/>
      <c r="L320" s="25"/>
      <c r="N320" s="22"/>
      <c r="O320" s="22"/>
    </row>
    <row r="321" spans="4:15" s="33" customFormat="1">
      <c r="D321" s="32"/>
      <c r="F321" s="22"/>
      <c r="H321" s="24"/>
      <c r="I321" s="25"/>
      <c r="J321" s="24"/>
      <c r="K321" s="25"/>
      <c r="L321" s="25"/>
      <c r="N321" s="22"/>
      <c r="O321" s="22"/>
    </row>
    <row r="322" spans="4:15" s="33" customFormat="1">
      <c r="D322" s="32"/>
      <c r="F322" s="22"/>
      <c r="H322" s="24"/>
      <c r="I322" s="25"/>
      <c r="J322" s="24"/>
      <c r="K322" s="25"/>
      <c r="L322" s="25"/>
      <c r="N322" s="22"/>
      <c r="O322" s="22"/>
    </row>
    <row r="323" spans="4:15" s="33" customFormat="1">
      <c r="D323" s="32"/>
      <c r="F323" s="22"/>
      <c r="H323" s="24"/>
      <c r="I323" s="25"/>
      <c r="J323" s="24"/>
      <c r="K323" s="25"/>
      <c r="L323" s="25"/>
      <c r="N323" s="22"/>
      <c r="O323" s="22"/>
    </row>
    <row r="324" spans="4:15" s="33" customFormat="1">
      <c r="D324" s="32"/>
      <c r="F324" s="22"/>
      <c r="H324" s="24"/>
      <c r="I324" s="25"/>
      <c r="J324" s="24"/>
      <c r="K324" s="25"/>
      <c r="L324" s="25"/>
      <c r="N324" s="22"/>
      <c r="O324" s="22"/>
    </row>
    <row r="325" spans="4:15" s="33" customFormat="1">
      <c r="D325" s="32"/>
      <c r="F325" s="22"/>
      <c r="H325" s="24"/>
      <c r="I325" s="25"/>
      <c r="J325" s="24"/>
      <c r="K325" s="25"/>
      <c r="L325" s="25"/>
      <c r="N325" s="22"/>
      <c r="O325" s="22"/>
    </row>
    <row r="326" spans="4:15" s="33" customFormat="1">
      <c r="D326" s="32"/>
      <c r="F326" s="22"/>
      <c r="H326" s="24"/>
      <c r="I326" s="25"/>
      <c r="J326" s="24"/>
      <c r="K326" s="25"/>
      <c r="L326" s="25"/>
      <c r="N326" s="22"/>
      <c r="O326" s="22"/>
    </row>
    <row r="327" spans="4:15" s="33" customFormat="1">
      <c r="D327" s="32"/>
      <c r="F327" s="22"/>
      <c r="H327" s="24"/>
      <c r="I327" s="25"/>
      <c r="J327" s="24"/>
      <c r="K327" s="25"/>
      <c r="L327" s="25"/>
      <c r="N327" s="22"/>
      <c r="O327" s="22"/>
    </row>
    <row r="328" spans="4:15" s="33" customFormat="1">
      <c r="D328" s="32"/>
      <c r="F328" s="22"/>
      <c r="H328" s="24"/>
      <c r="I328" s="25"/>
      <c r="J328" s="24"/>
      <c r="K328" s="25"/>
      <c r="L328" s="25"/>
      <c r="N328" s="22"/>
      <c r="O328" s="22"/>
    </row>
    <row r="329" spans="4:15" s="33" customFormat="1">
      <c r="D329" s="32"/>
      <c r="F329" s="22"/>
      <c r="H329" s="24"/>
      <c r="I329" s="25"/>
      <c r="J329" s="24"/>
      <c r="K329" s="25"/>
      <c r="L329" s="25"/>
      <c r="N329" s="22"/>
      <c r="O329" s="22"/>
    </row>
    <row r="330" spans="4:15" s="33" customFormat="1">
      <c r="D330" s="32"/>
      <c r="F330" s="22"/>
      <c r="H330" s="24"/>
      <c r="I330" s="25"/>
      <c r="J330" s="24"/>
      <c r="K330" s="25"/>
      <c r="L330" s="25"/>
      <c r="N330" s="22"/>
      <c r="O330" s="22"/>
    </row>
    <row r="331" spans="4:15" s="33" customFormat="1">
      <c r="D331" s="32"/>
      <c r="F331" s="22"/>
      <c r="H331" s="24"/>
      <c r="I331" s="25"/>
      <c r="J331" s="24"/>
      <c r="K331" s="25"/>
      <c r="L331" s="25"/>
      <c r="N331" s="22"/>
      <c r="O331" s="22"/>
    </row>
    <row r="332" spans="4:15" s="33" customFormat="1">
      <c r="D332" s="32"/>
      <c r="F332" s="22"/>
      <c r="H332" s="24"/>
      <c r="I332" s="25"/>
      <c r="J332" s="24"/>
      <c r="K332" s="25"/>
      <c r="L332" s="25"/>
      <c r="N332" s="22"/>
      <c r="O332" s="22"/>
    </row>
    <row r="333" spans="4:15" s="33" customFormat="1">
      <c r="D333" s="32"/>
      <c r="F333" s="22"/>
      <c r="H333" s="24"/>
      <c r="I333" s="25"/>
      <c r="J333" s="24"/>
      <c r="K333" s="25"/>
      <c r="L333" s="25"/>
      <c r="N333" s="22"/>
      <c r="O333" s="22"/>
    </row>
    <row r="334" spans="4:15" s="33" customFormat="1">
      <c r="D334" s="32"/>
      <c r="F334" s="22"/>
      <c r="H334" s="24"/>
      <c r="I334" s="25"/>
      <c r="J334" s="24"/>
      <c r="K334" s="25"/>
      <c r="L334" s="25"/>
      <c r="N334" s="22"/>
      <c r="O334" s="22"/>
    </row>
    <row r="335" spans="4:15" s="33" customFormat="1">
      <c r="D335" s="32"/>
      <c r="F335" s="22"/>
      <c r="H335" s="24"/>
      <c r="I335" s="25"/>
      <c r="J335" s="24"/>
      <c r="K335" s="25"/>
      <c r="L335" s="25"/>
      <c r="N335" s="22"/>
      <c r="O335" s="22"/>
    </row>
    <row r="336" spans="4:15" s="33" customFormat="1">
      <c r="D336" s="32"/>
      <c r="F336" s="22"/>
      <c r="H336" s="24"/>
      <c r="I336" s="25"/>
      <c r="J336" s="24"/>
      <c r="K336" s="25"/>
      <c r="L336" s="25"/>
      <c r="N336" s="22"/>
      <c r="O336" s="22"/>
    </row>
    <row r="337" spans="4:15" s="33" customFormat="1">
      <c r="D337" s="32"/>
      <c r="F337" s="22"/>
      <c r="H337" s="24"/>
      <c r="I337" s="25"/>
      <c r="J337" s="24"/>
      <c r="K337" s="25"/>
      <c r="L337" s="25"/>
      <c r="N337" s="22"/>
      <c r="O337" s="22"/>
    </row>
    <row r="338" spans="4:15" s="33" customFormat="1">
      <c r="D338" s="32"/>
      <c r="F338" s="22"/>
      <c r="H338" s="24"/>
      <c r="I338" s="25"/>
      <c r="J338" s="24"/>
      <c r="K338" s="25"/>
      <c r="L338" s="25"/>
      <c r="N338" s="22"/>
      <c r="O338" s="22"/>
    </row>
    <row r="339" spans="4:15" s="33" customFormat="1">
      <c r="D339" s="32"/>
      <c r="F339" s="22"/>
      <c r="H339" s="24"/>
      <c r="I339" s="25"/>
      <c r="J339" s="24"/>
      <c r="K339" s="25"/>
      <c r="L339" s="25"/>
      <c r="N339" s="22"/>
      <c r="O339" s="22"/>
    </row>
    <row r="340" spans="4:15" s="33" customFormat="1">
      <c r="D340" s="32"/>
      <c r="F340" s="22"/>
      <c r="H340" s="24"/>
      <c r="I340" s="25"/>
      <c r="J340" s="24"/>
      <c r="K340" s="25"/>
      <c r="L340" s="25"/>
      <c r="N340" s="22"/>
      <c r="O340" s="22"/>
    </row>
    <row r="341" spans="4:15" s="33" customFormat="1">
      <c r="D341" s="32"/>
      <c r="F341" s="22"/>
      <c r="H341" s="24"/>
      <c r="I341" s="25"/>
      <c r="J341" s="24"/>
      <c r="K341" s="25"/>
      <c r="L341" s="25"/>
      <c r="N341" s="22"/>
      <c r="O341" s="22"/>
    </row>
    <row r="342" spans="4:15" s="33" customFormat="1">
      <c r="D342" s="32"/>
      <c r="F342" s="22"/>
      <c r="H342" s="24"/>
      <c r="I342" s="25"/>
      <c r="J342" s="24"/>
      <c r="K342" s="25"/>
      <c r="L342" s="25"/>
      <c r="N342" s="22"/>
      <c r="O342" s="22"/>
    </row>
    <row r="343" spans="4:15" s="33" customFormat="1">
      <c r="D343" s="32"/>
      <c r="F343" s="22"/>
      <c r="H343" s="24"/>
      <c r="I343" s="25"/>
      <c r="J343" s="24"/>
      <c r="K343" s="25"/>
      <c r="L343" s="25"/>
      <c r="N343" s="22"/>
      <c r="O343" s="22"/>
    </row>
    <row r="344" spans="4:15" s="33" customFormat="1">
      <c r="D344" s="32"/>
      <c r="F344" s="22"/>
      <c r="H344" s="24"/>
      <c r="I344" s="25"/>
      <c r="J344" s="24"/>
      <c r="K344" s="25"/>
      <c r="L344" s="25"/>
      <c r="N344" s="22"/>
      <c r="O344" s="22"/>
    </row>
    <row r="345" spans="4:15" s="33" customFormat="1">
      <c r="D345" s="32"/>
      <c r="F345" s="22"/>
      <c r="H345" s="24"/>
      <c r="I345" s="25"/>
      <c r="J345" s="24"/>
      <c r="K345" s="25"/>
      <c r="L345" s="25"/>
      <c r="N345" s="22"/>
      <c r="O345" s="22"/>
    </row>
    <row r="346" spans="4:15" s="33" customFormat="1">
      <c r="D346" s="32"/>
      <c r="F346" s="22"/>
      <c r="H346" s="24"/>
      <c r="I346" s="25"/>
      <c r="J346" s="24"/>
      <c r="K346" s="25"/>
      <c r="L346" s="25"/>
      <c r="N346" s="22"/>
      <c r="O346" s="22"/>
    </row>
    <row r="347" spans="4:15" s="33" customFormat="1">
      <c r="D347" s="32"/>
      <c r="F347" s="22"/>
      <c r="H347" s="24"/>
      <c r="I347" s="25"/>
      <c r="J347" s="24"/>
      <c r="K347" s="25"/>
      <c r="L347" s="25"/>
      <c r="N347" s="22"/>
      <c r="O347" s="22"/>
    </row>
    <row r="348" spans="4:15" s="33" customFormat="1">
      <c r="D348" s="32"/>
      <c r="F348" s="22"/>
      <c r="H348" s="24"/>
      <c r="I348" s="25"/>
      <c r="J348" s="24"/>
      <c r="K348" s="25"/>
      <c r="L348" s="25"/>
      <c r="N348" s="22"/>
      <c r="O348" s="22"/>
    </row>
    <row r="349" spans="4:15" s="33" customFormat="1">
      <c r="D349" s="32"/>
      <c r="F349" s="22"/>
      <c r="H349" s="24"/>
      <c r="I349" s="25"/>
      <c r="J349" s="24"/>
      <c r="K349" s="25"/>
      <c r="L349" s="25"/>
      <c r="N349" s="22"/>
      <c r="O349" s="22"/>
    </row>
    <row r="350" spans="4:15" s="33" customFormat="1">
      <c r="D350" s="32"/>
      <c r="F350" s="22"/>
      <c r="H350" s="24"/>
      <c r="I350" s="25"/>
      <c r="J350" s="24"/>
      <c r="K350" s="25"/>
      <c r="L350" s="25"/>
      <c r="N350" s="22"/>
      <c r="O350" s="22"/>
    </row>
    <row r="351" spans="4:15" s="33" customFormat="1">
      <c r="D351" s="32"/>
      <c r="F351" s="22"/>
      <c r="H351" s="24"/>
      <c r="I351" s="25"/>
      <c r="J351" s="24"/>
      <c r="K351" s="25"/>
      <c r="L351" s="25"/>
      <c r="N351" s="22"/>
      <c r="O351" s="22"/>
    </row>
    <row r="352" spans="4:15" s="33" customFormat="1">
      <c r="D352" s="32"/>
      <c r="F352" s="22"/>
      <c r="H352" s="24"/>
      <c r="I352" s="25"/>
      <c r="J352" s="24"/>
      <c r="K352" s="25"/>
      <c r="L352" s="25"/>
      <c r="N352" s="22"/>
      <c r="O352" s="22"/>
    </row>
    <row r="353" spans="4:15" s="33" customFormat="1">
      <c r="D353" s="32"/>
      <c r="F353" s="22"/>
      <c r="H353" s="24"/>
      <c r="I353" s="25"/>
      <c r="J353" s="24"/>
      <c r="K353" s="25"/>
      <c r="L353" s="25"/>
      <c r="N353" s="22"/>
      <c r="O353" s="22"/>
    </row>
    <row r="354" spans="4:15" s="33" customFormat="1">
      <c r="D354" s="32"/>
      <c r="F354" s="22"/>
      <c r="H354" s="24"/>
      <c r="I354" s="25"/>
      <c r="J354" s="24"/>
      <c r="K354" s="25"/>
      <c r="L354" s="25"/>
      <c r="N354" s="22"/>
      <c r="O354" s="22"/>
    </row>
    <row r="355" spans="4:15" s="33" customFormat="1">
      <c r="D355" s="32"/>
      <c r="F355" s="22"/>
      <c r="H355" s="24"/>
      <c r="I355" s="25"/>
      <c r="J355" s="24"/>
      <c r="K355" s="25"/>
      <c r="L355" s="25"/>
      <c r="N355" s="22"/>
      <c r="O355" s="22"/>
    </row>
    <row r="356" spans="4:15" s="33" customFormat="1">
      <c r="D356" s="32"/>
      <c r="F356" s="22"/>
      <c r="H356" s="24"/>
      <c r="I356" s="25"/>
      <c r="J356" s="24"/>
      <c r="K356" s="25"/>
      <c r="L356" s="25"/>
      <c r="N356" s="22"/>
      <c r="O356" s="22"/>
    </row>
    <row r="357" spans="4:15" s="33" customFormat="1">
      <c r="D357" s="32"/>
      <c r="F357" s="22"/>
      <c r="H357" s="24"/>
      <c r="I357" s="25"/>
      <c r="J357" s="24"/>
      <c r="K357" s="25"/>
      <c r="L357" s="25"/>
      <c r="N357" s="22"/>
      <c r="O357" s="22"/>
    </row>
    <row r="358" spans="4:15" s="33" customFormat="1">
      <c r="D358" s="32"/>
      <c r="F358" s="22"/>
      <c r="H358" s="24"/>
      <c r="I358" s="25"/>
      <c r="J358" s="24"/>
      <c r="K358" s="25"/>
      <c r="L358" s="25"/>
      <c r="N358" s="22"/>
      <c r="O358" s="22"/>
    </row>
    <row r="359" spans="4:15" s="33" customFormat="1">
      <c r="D359" s="32"/>
      <c r="F359" s="22"/>
      <c r="H359" s="24"/>
      <c r="I359" s="25"/>
      <c r="J359" s="24"/>
      <c r="K359" s="25"/>
      <c r="L359" s="25"/>
      <c r="N359" s="22"/>
      <c r="O359" s="22"/>
    </row>
    <row r="360" spans="4:15" s="33" customFormat="1">
      <c r="D360" s="32"/>
      <c r="F360" s="22"/>
      <c r="H360" s="24"/>
      <c r="I360" s="25"/>
      <c r="J360" s="24"/>
      <c r="K360" s="25"/>
      <c r="L360" s="25"/>
      <c r="N360" s="22"/>
      <c r="O360" s="22"/>
    </row>
    <row r="361" spans="4:15" s="33" customFormat="1">
      <c r="D361" s="32"/>
      <c r="F361" s="22"/>
      <c r="H361" s="24"/>
      <c r="I361" s="25"/>
      <c r="J361" s="24"/>
      <c r="K361" s="25"/>
      <c r="L361" s="25"/>
      <c r="N361" s="22"/>
      <c r="O361" s="22"/>
    </row>
    <row r="362" spans="4:15" s="33" customFormat="1">
      <c r="D362" s="32"/>
      <c r="F362" s="22"/>
      <c r="H362" s="24"/>
      <c r="I362" s="25"/>
      <c r="J362" s="24"/>
      <c r="K362" s="25"/>
      <c r="L362" s="25"/>
      <c r="N362" s="22"/>
      <c r="O362" s="22"/>
    </row>
    <row r="363" spans="4:15" s="33" customFormat="1">
      <c r="D363" s="32"/>
      <c r="F363" s="22"/>
      <c r="H363" s="24"/>
      <c r="I363" s="25"/>
      <c r="J363" s="24"/>
      <c r="K363" s="25"/>
      <c r="L363" s="25"/>
      <c r="N363" s="22"/>
      <c r="O363" s="22"/>
    </row>
    <row r="364" spans="4:15" s="33" customFormat="1">
      <c r="D364" s="32"/>
      <c r="F364" s="22"/>
      <c r="H364" s="24"/>
      <c r="I364" s="25"/>
      <c r="J364" s="24"/>
      <c r="K364" s="25"/>
      <c r="L364" s="25"/>
      <c r="N364" s="22"/>
      <c r="O364" s="22"/>
    </row>
    <row r="365" spans="4:15" s="33" customFormat="1">
      <c r="D365" s="32"/>
      <c r="F365" s="22"/>
      <c r="H365" s="24"/>
      <c r="I365" s="25"/>
      <c r="J365" s="24"/>
      <c r="K365" s="25"/>
      <c r="L365" s="25"/>
      <c r="N365" s="22"/>
      <c r="O365" s="22"/>
    </row>
    <row r="366" spans="4:15" s="33" customFormat="1">
      <c r="D366" s="32"/>
      <c r="F366" s="22"/>
      <c r="H366" s="24"/>
      <c r="I366" s="25"/>
      <c r="J366" s="24"/>
      <c r="K366" s="25"/>
      <c r="L366" s="25"/>
      <c r="N366" s="22"/>
      <c r="O366" s="22"/>
    </row>
    <row r="367" spans="4:15" s="33" customFormat="1">
      <c r="D367" s="32"/>
      <c r="F367" s="22"/>
      <c r="H367" s="24"/>
      <c r="I367" s="25"/>
      <c r="J367" s="24"/>
      <c r="K367" s="25"/>
      <c r="L367" s="25"/>
      <c r="N367" s="22"/>
      <c r="O367" s="22"/>
    </row>
    <row r="368" spans="4:15" s="33" customFormat="1">
      <c r="D368" s="32"/>
      <c r="F368" s="22"/>
      <c r="H368" s="24"/>
      <c r="I368" s="25"/>
      <c r="J368" s="24"/>
      <c r="K368" s="25"/>
      <c r="L368" s="25"/>
      <c r="N368" s="22"/>
      <c r="O368" s="22"/>
    </row>
    <row r="369" spans="4:15" s="33" customFormat="1">
      <c r="D369" s="32"/>
      <c r="F369" s="22"/>
      <c r="H369" s="24"/>
      <c r="I369" s="25"/>
      <c r="J369" s="24"/>
      <c r="K369" s="25"/>
      <c r="L369" s="25"/>
      <c r="N369" s="22"/>
      <c r="O369" s="22"/>
    </row>
    <row r="370" spans="4:15" s="33" customFormat="1">
      <c r="D370" s="32"/>
      <c r="F370" s="22"/>
      <c r="H370" s="24"/>
      <c r="I370" s="25"/>
      <c r="J370" s="24"/>
      <c r="K370" s="25"/>
      <c r="L370" s="25"/>
      <c r="N370" s="22"/>
      <c r="O370" s="22"/>
    </row>
    <row r="371" spans="4:15" s="33" customFormat="1">
      <c r="D371" s="32"/>
      <c r="F371" s="22"/>
      <c r="H371" s="24"/>
      <c r="I371" s="25"/>
      <c r="J371" s="24"/>
      <c r="K371" s="25"/>
      <c r="L371" s="25"/>
      <c r="N371" s="22"/>
      <c r="O371" s="22"/>
    </row>
    <row r="372" spans="4:15" s="33" customFormat="1">
      <c r="D372" s="32"/>
      <c r="F372" s="22"/>
      <c r="H372" s="24"/>
      <c r="I372" s="25"/>
      <c r="J372" s="24"/>
      <c r="K372" s="25"/>
      <c r="L372" s="25"/>
      <c r="N372" s="22"/>
      <c r="O372" s="22"/>
    </row>
    <row r="373" spans="4:15" s="33" customFormat="1">
      <c r="D373" s="32"/>
      <c r="F373" s="22"/>
      <c r="H373" s="24"/>
      <c r="I373" s="25"/>
      <c r="J373" s="24"/>
      <c r="K373" s="25"/>
      <c r="L373" s="25"/>
      <c r="N373" s="22"/>
      <c r="O373" s="22"/>
    </row>
    <row r="374" spans="4:15" s="33" customFormat="1">
      <c r="D374" s="32"/>
      <c r="F374" s="22"/>
      <c r="H374" s="24"/>
      <c r="I374" s="25"/>
      <c r="J374" s="24"/>
      <c r="K374" s="25"/>
      <c r="L374" s="25"/>
      <c r="N374" s="22"/>
      <c r="O374" s="22"/>
    </row>
    <row r="375" spans="4:15" s="33" customFormat="1">
      <c r="D375" s="32"/>
      <c r="F375" s="22"/>
      <c r="H375" s="24"/>
      <c r="I375" s="25"/>
      <c r="J375" s="24"/>
      <c r="K375" s="25"/>
      <c r="L375" s="25"/>
      <c r="N375" s="22"/>
      <c r="O375" s="22"/>
    </row>
    <row r="376" spans="4:15" s="33" customFormat="1">
      <c r="D376" s="32"/>
      <c r="F376" s="22"/>
      <c r="H376" s="24"/>
      <c r="I376" s="25"/>
      <c r="J376" s="24"/>
      <c r="K376" s="25"/>
      <c r="L376" s="25"/>
      <c r="N376" s="22"/>
      <c r="O376" s="22"/>
    </row>
    <row r="377" spans="4:15" s="33" customFormat="1">
      <c r="D377" s="32"/>
      <c r="F377" s="22"/>
      <c r="H377" s="24"/>
      <c r="I377" s="25"/>
      <c r="J377" s="24"/>
      <c r="K377" s="25"/>
      <c r="L377" s="25"/>
      <c r="N377" s="22"/>
      <c r="O377" s="22"/>
    </row>
    <row r="378" spans="4:15" s="33" customFormat="1">
      <c r="D378" s="32"/>
      <c r="F378" s="22"/>
      <c r="H378" s="24"/>
      <c r="I378" s="25"/>
      <c r="J378" s="24"/>
      <c r="K378" s="25"/>
      <c r="L378" s="25"/>
      <c r="N378" s="22"/>
      <c r="O378" s="22"/>
    </row>
    <row r="379" spans="4:15" s="33" customFormat="1">
      <c r="D379" s="32"/>
      <c r="F379" s="22"/>
      <c r="H379" s="24"/>
      <c r="I379" s="25"/>
      <c r="J379" s="24"/>
      <c r="K379" s="25"/>
      <c r="L379" s="25"/>
      <c r="N379" s="22"/>
      <c r="O379" s="22"/>
    </row>
    <row r="380" spans="4:15" s="33" customFormat="1">
      <c r="D380" s="32"/>
      <c r="F380" s="22"/>
      <c r="H380" s="24"/>
      <c r="I380" s="25"/>
      <c r="J380" s="24"/>
      <c r="K380" s="25"/>
      <c r="L380" s="25"/>
      <c r="N380" s="22"/>
      <c r="O380" s="22"/>
    </row>
    <row r="381" spans="4:15" s="33" customFormat="1">
      <c r="D381" s="32"/>
      <c r="F381" s="22"/>
      <c r="H381" s="24"/>
      <c r="I381" s="25"/>
      <c r="J381" s="24"/>
      <c r="K381" s="25"/>
      <c r="L381" s="25"/>
      <c r="N381" s="22"/>
      <c r="O381" s="22"/>
    </row>
    <row r="382" spans="4:15" s="33" customFormat="1">
      <c r="D382" s="32"/>
      <c r="F382" s="22"/>
      <c r="H382" s="24"/>
      <c r="I382" s="25"/>
      <c r="J382" s="24"/>
      <c r="K382" s="25"/>
      <c r="L382" s="25"/>
      <c r="N382" s="22"/>
      <c r="O382" s="22"/>
    </row>
    <row r="383" spans="4:15" s="33" customFormat="1">
      <c r="D383" s="32"/>
      <c r="F383" s="22"/>
      <c r="H383" s="24"/>
      <c r="I383" s="25"/>
      <c r="J383" s="24"/>
      <c r="K383" s="25"/>
      <c r="L383" s="25"/>
      <c r="N383" s="22"/>
      <c r="O383" s="22"/>
    </row>
    <row r="384" spans="4:15" s="33" customFormat="1">
      <c r="D384" s="32"/>
      <c r="F384" s="22"/>
      <c r="H384" s="24"/>
      <c r="I384" s="25"/>
      <c r="J384" s="24"/>
      <c r="K384" s="25"/>
      <c r="L384" s="25"/>
      <c r="N384" s="22"/>
      <c r="O384" s="22"/>
    </row>
    <row r="385" spans="4:15" s="33" customFormat="1">
      <c r="D385" s="32"/>
      <c r="F385" s="22"/>
      <c r="H385" s="24"/>
      <c r="I385" s="25"/>
      <c r="J385" s="24"/>
      <c r="K385" s="25"/>
      <c r="L385" s="25"/>
      <c r="N385" s="22"/>
      <c r="O385" s="22"/>
    </row>
    <row r="386" spans="4:15" s="33" customFormat="1">
      <c r="D386" s="32"/>
      <c r="F386" s="22"/>
      <c r="H386" s="24"/>
      <c r="I386" s="25"/>
      <c r="J386" s="24"/>
      <c r="K386" s="25"/>
      <c r="L386" s="25"/>
      <c r="N386" s="22"/>
      <c r="O386" s="22"/>
    </row>
    <row r="387" spans="4:15" s="33" customFormat="1">
      <c r="D387" s="32"/>
      <c r="F387" s="22"/>
      <c r="H387" s="24"/>
      <c r="I387" s="25"/>
      <c r="J387" s="24"/>
      <c r="K387" s="25"/>
      <c r="L387" s="25"/>
      <c r="N387" s="22"/>
      <c r="O387" s="22"/>
    </row>
    <row r="388" spans="4:15" s="33" customFormat="1">
      <c r="D388" s="32"/>
      <c r="F388" s="22"/>
      <c r="H388" s="24"/>
      <c r="I388" s="25"/>
      <c r="J388" s="24"/>
      <c r="K388" s="25"/>
      <c r="L388" s="25"/>
      <c r="N388" s="22"/>
      <c r="O388" s="22"/>
    </row>
    <row r="389" spans="4:15" s="33" customFormat="1">
      <c r="D389" s="32"/>
      <c r="F389" s="22"/>
      <c r="H389" s="24"/>
      <c r="I389" s="25"/>
      <c r="J389" s="24"/>
      <c r="K389" s="25"/>
      <c r="L389" s="25"/>
      <c r="N389" s="22"/>
      <c r="O389" s="22"/>
    </row>
    <row r="390" spans="4:15" s="33" customFormat="1">
      <c r="D390" s="32"/>
      <c r="F390" s="22"/>
      <c r="H390" s="24"/>
      <c r="I390" s="25"/>
      <c r="J390" s="24"/>
      <c r="K390" s="25"/>
      <c r="L390" s="25"/>
      <c r="N390" s="22"/>
      <c r="O390" s="22"/>
    </row>
    <row r="391" spans="4:15" s="33" customFormat="1">
      <c r="D391" s="32"/>
      <c r="F391" s="22"/>
      <c r="H391" s="24"/>
      <c r="I391" s="25"/>
      <c r="J391" s="24"/>
      <c r="K391" s="25"/>
      <c r="L391" s="25"/>
      <c r="N391" s="22"/>
      <c r="O391" s="22"/>
    </row>
    <row r="392" spans="4:15" s="33" customFormat="1">
      <c r="D392" s="32"/>
      <c r="F392" s="22"/>
      <c r="H392" s="24"/>
      <c r="I392" s="25"/>
      <c r="J392" s="24"/>
      <c r="K392" s="25"/>
      <c r="L392" s="25"/>
      <c r="N392" s="22"/>
      <c r="O392" s="22"/>
    </row>
    <row r="393" spans="4:15" s="33" customFormat="1">
      <c r="D393" s="32"/>
      <c r="F393" s="22"/>
      <c r="H393" s="24"/>
      <c r="I393" s="25"/>
      <c r="J393" s="24"/>
      <c r="K393" s="25"/>
      <c r="L393" s="25"/>
      <c r="N393" s="22"/>
      <c r="O393" s="22"/>
    </row>
    <row r="394" spans="4:15" s="33" customFormat="1">
      <c r="D394" s="32"/>
      <c r="F394" s="22"/>
      <c r="H394" s="24"/>
      <c r="I394" s="25"/>
      <c r="J394" s="24"/>
      <c r="K394" s="25"/>
      <c r="L394" s="25"/>
      <c r="N394" s="22"/>
      <c r="O394" s="22"/>
    </row>
    <row r="395" spans="4:15" s="33" customFormat="1">
      <c r="D395" s="32"/>
      <c r="F395" s="22"/>
      <c r="H395" s="24"/>
      <c r="I395" s="25"/>
      <c r="J395" s="24"/>
      <c r="K395" s="25"/>
      <c r="L395" s="25"/>
      <c r="N395" s="22"/>
      <c r="O395" s="22"/>
    </row>
    <row r="396" spans="4:15" s="33" customFormat="1">
      <c r="D396" s="32"/>
      <c r="F396" s="22"/>
      <c r="H396" s="24"/>
      <c r="I396" s="25"/>
      <c r="J396" s="24"/>
      <c r="K396" s="25"/>
      <c r="L396" s="25"/>
      <c r="N396" s="22"/>
      <c r="O396" s="22"/>
    </row>
    <row r="397" spans="4:15" s="33" customFormat="1">
      <c r="D397" s="32"/>
      <c r="F397" s="22"/>
      <c r="H397" s="24"/>
      <c r="I397" s="25"/>
      <c r="J397" s="24"/>
      <c r="K397" s="25"/>
      <c r="L397" s="25"/>
      <c r="N397" s="22"/>
      <c r="O397" s="22"/>
    </row>
    <row r="398" spans="4:15" s="33" customFormat="1">
      <c r="D398" s="32"/>
      <c r="F398" s="22"/>
      <c r="H398" s="24"/>
      <c r="I398" s="25"/>
      <c r="J398" s="24"/>
      <c r="K398" s="25"/>
      <c r="L398" s="25"/>
      <c r="N398" s="22"/>
      <c r="O398" s="22"/>
    </row>
    <row r="399" spans="4:15" s="33" customFormat="1">
      <c r="D399" s="32"/>
      <c r="F399" s="22"/>
      <c r="H399" s="24"/>
      <c r="I399" s="25"/>
      <c r="J399" s="24"/>
      <c r="K399" s="25"/>
      <c r="L399" s="25"/>
      <c r="N399" s="22"/>
      <c r="O399" s="22"/>
    </row>
    <row r="400" spans="4:15" s="33" customFormat="1">
      <c r="D400" s="32"/>
      <c r="F400" s="22"/>
      <c r="H400" s="24"/>
      <c r="I400" s="25"/>
      <c r="J400" s="24"/>
      <c r="K400" s="25"/>
      <c r="L400" s="25"/>
      <c r="N400" s="22"/>
      <c r="O400" s="22"/>
    </row>
    <row r="401" spans="4:15" s="33" customFormat="1">
      <c r="D401" s="32"/>
      <c r="F401" s="22"/>
      <c r="H401" s="24"/>
      <c r="I401" s="25"/>
      <c r="J401" s="24"/>
      <c r="K401" s="25"/>
      <c r="L401" s="25"/>
      <c r="N401" s="22"/>
      <c r="O401" s="22"/>
    </row>
    <row r="402" spans="4:15" s="33" customFormat="1">
      <c r="D402" s="32"/>
      <c r="F402" s="22"/>
      <c r="H402" s="24"/>
      <c r="I402" s="25"/>
      <c r="J402" s="24"/>
      <c r="K402" s="25"/>
      <c r="L402" s="25"/>
      <c r="N402" s="22"/>
      <c r="O402" s="22"/>
    </row>
    <row r="403" spans="4:15" s="33" customFormat="1">
      <c r="D403" s="32"/>
      <c r="F403" s="22"/>
      <c r="H403" s="24"/>
      <c r="I403" s="25"/>
      <c r="J403" s="24"/>
      <c r="K403" s="25"/>
      <c r="L403" s="25"/>
      <c r="N403" s="22"/>
      <c r="O403" s="22"/>
    </row>
    <row r="404" spans="4:15" s="33" customFormat="1">
      <c r="D404" s="32"/>
      <c r="F404" s="22"/>
      <c r="H404" s="24"/>
      <c r="I404" s="25"/>
      <c r="J404" s="24"/>
      <c r="K404" s="25"/>
      <c r="L404" s="25"/>
      <c r="N404" s="22"/>
      <c r="O404" s="22"/>
    </row>
    <row r="405" spans="4:15" s="33" customFormat="1">
      <c r="D405" s="32"/>
      <c r="F405" s="22"/>
      <c r="H405" s="24"/>
      <c r="I405" s="25"/>
      <c r="J405" s="24"/>
      <c r="K405" s="25"/>
      <c r="L405" s="25"/>
      <c r="N405" s="22"/>
      <c r="O405" s="22"/>
    </row>
    <row r="406" spans="4:15" s="33" customFormat="1">
      <c r="D406" s="32"/>
      <c r="F406" s="22"/>
      <c r="H406" s="24"/>
      <c r="I406" s="25"/>
      <c r="J406" s="24"/>
      <c r="K406" s="25"/>
      <c r="L406" s="25"/>
      <c r="N406" s="22"/>
      <c r="O406" s="22"/>
    </row>
    <row r="407" spans="4:15" s="33" customFormat="1">
      <c r="D407" s="32"/>
      <c r="F407" s="22"/>
      <c r="H407" s="24"/>
      <c r="I407" s="25"/>
      <c r="J407" s="24"/>
      <c r="K407" s="25"/>
      <c r="L407" s="25"/>
      <c r="N407" s="22"/>
      <c r="O407" s="22"/>
    </row>
    <row r="408" spans="4:15" s="33" customFormat="1">
      <c r="D408" s="32"/>
      <c r="F408" s="22"/>
      <c r="H408" s="24"/>
      <c r="I408" s="25"/>
      <c r="J408" s="24"/>
      <c r="K408" s="25"/>
      <c r="L408" s="25"/>
      <c r="N408" s="22"/>
      <c r="O408" s="22"/>
    </row>
    <row r="409" spans="4:15" s="33" customFormat="1">
      <c r="D409" s="32"/>
      <c r="F409" s="22"/>
      <c r="H409" s="24"/>
      <c r="I409" s="25"/>
      <c r="J409" s="24"/>
      <c r="K409" s="25"/>
      <c r="L409" s="25"/>
      <c r="N409" s="22"/>
      <c r="O409" s="22"/>
    </row>
    <row r="410" spans="4:15" s="33" customFormat="1">
      <c r="D410" s="32"/>
      <c r="F410" s="22"/>
      <c r="H410" s="24"/>
      <c r="I410" s="25"/>
      <c r="J410" s="24"/>
      <c r="K410" s="25"/>
      <c r="L410" s="25"/>
      <c r="N410" s="22"/>
      <c r="O410" s="22"/>
    </row>
    <row r="411" spans="4:15" s="33" customFormat="1">
      <c r="D411" s="32"/>
      <c r="F411" s="22"/>
      <c r="H411" s="24"/>
      <c r="I411" s="25"/>
      <c r="J411" s="24"/>
      <c r="K411" s="25"/>
      <c r="L411" s="25"/>
      <c r="N411" s="22"/>
      <c r="O411" s="22"/>
    </row>
    <row r="412" spans="4:15" s="33" customFormat="1">
      <c r="D412" s="32"/>
      <c r="F412" s="22"/>
      <c r="H412" s="24"/>
      <c r="I412" s="25"/>
      <c r="J412" s="24"/>
      <c r="K412" s="25"/>
      <c r="L412" s="25"/>
      <c r="N412" s="22"/>
      <c r="O412" s="22"/>
    </row>
    <row r="413" spans="4:15" s="33" customFormat="1">
      <c r="D413" s="32"/>
      <c r="F413" s="22"/>
      <c r="H413" s="24"/>
      <c r="I413" s="25"/>
      <c r="J413" s="24"/>
      <c r="K413" s="25"/>
      <c r="L413" s="25"/>
      <c r="N413" s="22"/>
      <c r="O413" s="22"/>
    </row>
    <row r="414" spans="4:15" s="33" customFormat="1">
      <c r="D414" s="32"/>
      <c r="F414" s="22"/>
      <c r="H414" s="24"/>
      <c r="I414" s="25"/>
      <c r="J414" s="24"/>
      <c r="K414" s="25"/>
      <c r="L414" s="25"/>
      <c r="N414" s="22"/>
      <c r="O414" s="22"/>
    </row>
    <row r="415" spans="4:15" s="33" customFormat="1">
      <c r="D415" s="32"/>
      <c r="F415" s="22"/>
      <c r="H415" s="24"/>
      <c r="I415" s="25"/>
      <c r="J415" s="24"/>
      <c r="K415" s="25"/>
      <c r="L415" s="25"/>
      <c r="N415" s="22"/>
      <c r="O415" s="22"/>
    </row>
    <row r="416" spans="4:15" s="33" customFormat="1">
      <c r="D416" s="32"/>
      <c r="F416" s="22"/>
      <c r="H416" s="24"/>
      <c r="I416" s="25"/>
      <c r="J416" s="24"/>
      <c r="K416" s="25"/>
      <c r="L416" s="25"/>
      <c r="N416" s="22"/>
      <c r="O416" s="22"/>
    </row>
    <row r="417" spans="4:15" s="33" customFormat="1">
      <c r="D417" s="32"/>
      <c r="F417" s="22"/>
      <c r="H417" s="24"/>
      <c r="I417" s="25"/>
      <c r="J417" s="24"/>
      <c r="K417" s="25"/>
      <c r="L417" s="25"/>
      <c r="N417" s="22"/>
      <c r="O417" s="22"/>
    </row>
    <row r="418" spans="4:15" s="33" customFormat="1">
      <c r="D418" s="32"/>
      <c r="F418" s="22"/>
      <c r="H418" s="24"/>
      <c r="I418" s="25"/>
      <c r="J418" s="24"/>
      <c r="K418" s="25"/>
      <c r="L418" s="25"/>
      <c r="N418" s="22"/>
      <c r="O418" s="22"/>
    </row>
    <row r="419" spans="4:15" s="33" customFormat="1">
      <c r="D419" s="32"/>
      <c r="F419" s="22"/>
      <c r="H419" s="24"/>
      <c r="I419" s="25"/>
      <c r="J419" s="24"/>
      <c r="K419" s="25"/>
      <c r="L419" s="25"/>
      <c r="N419" s="22"/>
      <c r="O419" s="22"/>
    </row>
    <row r="420" spans="4:15" s="33" customFormat="1">
      <c r="D420" s="32"/>
      <c r="F420" s="22"/>
      <c r="H420" s="24"/>
      <c r="I420" s="25"/>
      <c r="J420" s="24"/>
      <c r="K420" s="25"/>
      <c r="L420" s="25"/>
      <c r="N420" s="22"/>
      <c r="O420" s="22"/>
    </row>
    <row r="421" spans="4:15" s="33" customFormat="1">
      <c r="D421" s="32"/>
      <c r="F421" s="22"/>
      <c r="H421" s="24"/>
      <c r="I421" s="25"/>
      <c r="J421" s="24"/>
      <c r="K421" s="25"/>
      <c r="L421" s="25"/>
      <c r="N421" s="22"/>
      <c r="O421" s="22"/>
    </row>
    <row r="422" spans="4:15" s="33" customFormat="1">
      <c r="D422" s="32"/>
      <c r="F422" s="22"/>
      <c r="H422" s="24"/>
      <c r="I422" s="25"/>
      <c r="J422" s="24"/>
      <c r="K422" s="25"/>
      <c r="L422" s="25"/>
      <c r="N422" s="22"/>
      <c r="O422" s="22"/>
    </row>
    <row r="423" spans="4:15" s="33" customFormat="1">
      <c r="D423" s="32"/>
      <c r="F423" s="22"/>
      <c r="H423" s="24"/>
      <c r="I423" s="25"/>
      <c r="J423" s="24"/>
      <c r="K423" s="25"/>
      <c r="L423" s="25"/>
      <c r="N423" s="22"/>
      <c r="O423" s="22"/>
    </row>
    <row r="424" spans="4:15" s="33" customFormat="1">
      <c r="D424" s="32"/>
      <c r="F424" s="22"/>
      <c r="H424" s="24"/>
      <c r="I424" s="25"/>
      <c r="J424" s="24"/>
      <c r="K424" s="25"/>
      <c r="L424" s="25"/>
      <c r="N424" s="22"/>
      <c r="O424" s="22"/>
    </row>
    <row r="425" spans="4:15" s="33" customFormat="1">
      <c r="D425" s="32"/>
      <c r="F425" s="22"/>
      <c r="H425" s="24"/>
      <c r="I425" s="25"/>
      <c r="J425" s="24"/>
      <c r="K425" s="25"/>
      <c r="L425" s="25"/>
      <c r="N425" s="22"/>
      <c r="O425" s="22"/>
    </row>
    <row r="426" spans="4:15" s="33" customFormat="1">
      <c r="D426" s="32"/>
      <c r="F426" s="22"/>
      <c r="H426" s="24"/>
      <c r="I426" s="25"/>
      <c r="J426" s="24"/>
      <c r="K426" s="25"/>
      <c r="L426" s="25"/>
      <c r="N426" s="22"/>
      <c r="O426" s="22"/>
    </row>
    <row r="427" spans="4:15" s="33" customFormat="1">
      <c r="D427" s="32"/>
      <c r="F427" s="22"/>
      <c r="H427" s="24"/>
      <c r="I427" s="25"/>
      <c r="J427" s="24"/>
      <c r="K427" s="25"/>
      <c r="L427" s="25"/>
      <c r="N427" s="22"/>
      <c r="O427" s="22"/>
    </row>
    <row r="428" spans="4:15" s="33" customFormat="1">
      <c r="D428" s="32"/>
      <c r="F428" s="22"/>
      <c r="H428" s="24"/>
      <c r="I428" s="25"/>
      <c r="J428" s="24"/>
      <c r="K428" s="25"/>
      <c r="L428" s="25"/>
      <c r="N428" s="22"/>
      <c r="O428" s="22"/>
    </row>
    <row r="429" spans="4:15" s="33" customFormat="1">
      <c r="D429" s="32"/>
      <c r="F429" s="22"/>
      <c r="H429" s="24"/>
      <c r="I429" s="25"/>
      <c r="J429" s="24"/>
      <c r="K429" s="25"/>
      <c r="L429" s="25"/>
      <c r="N429" s="22"/>
      <c r="O429" s="22"/>
    </row>
    <row r="430" spans="4:15" s="33" customFormat="1">
      <c r="D430" s="32"/>
      <c r="F430" s="22"/>
      <c r="H430" s="24"/>
      <c r="I430" s="25"/>
      <c r="J430" s="24"/>
      <c r="K430" s="25"/>
      <c r="L430" s="25"/>
      <c r="N430" s="22"/>
      <c r="O430" s="22"/>
    </row>
    <row r="431" spans="4:15" s="33" customFormat="1">
      <c r="D431" s="32"/>
      <c r="F431" s="22"/>
      <c r="H431" s="24"/>
      <c r="I431" s="25"/>
      <c r="J431" s="24"/>
      <c r="K431" s="25"/>
      <c r="L431" s="25"/>
      <c r="N431" s="22"/>
      <c r="O431" s="22"/>
    </row>
    <row r="432" spans="4:15" s="33" customFormat="1">
      <c r="D432" s="32"/>
      <c r="F432" s="22"/>
      <c r="H432" s="24"/>
      <c r="I432" s="25"/>
      <c r="J432" s="24"/>
      <c r="K432" s="25"/>
      <c r="L432" s="25"/>
      <c r="N432" s="22"/>
      <c r="O432" s="22"/>
    </row>
    <row r="433" spans="4:15" s="33" customFormat="1">
      <c r="D433" s="32"/>
      <c r="F433" s="22"/>
      <c r="H433" s="24"/>
      <c r="I433" s="25"/>
      <c r="J433" s="24"/>
      <c r="K433" s="25"/>
      <c r="L433" s="25"/>
      <c r="N433" s="22"/>
      <c r="O433" s="22"/>
    </row>
    <row r="434" spans="4:15" s="33" customFormat="1">
      <c r="D434" s="32"/>
      <c r="F434" s="22"/>
      <c r="H434" s="24"/>
      <c r="I434" s="25"/>
      <c r="J434" s="24"/>
      <c r="K434" s="25"/>
      <c r="L434" s="25"/>
      <c r="N434" s="22"/>
      <c r="O434" s="22"/>
    </row>
    <row r="435" spans="4:15" s="33" customFormat="1">
      <c r="D435" s="32"/>
      <c r="F435" s="22"/>
      <c r="H435" s="24"/>
      <c r="I435" s="25"/>
      <c r="J435" s="24"/>
      <c r="K435" s="25"/>
      <c r="L435" s="25"/>
      <c r="N435" s="22"/>
      <c r="O435" s="22"/>
    </row>
    <row r="436" spans="4:15" s="33" customFormat="1">
      <c r="D436" s="32"/>
      <c r="F436" s="22"/>
      <c r="H436" s="24"/>
      <c r="I436" s="25"/>
      <c r="J436" s="24"/>
      <c r="K436" s="25"/>
      <c r="L436" s="25"/>
      <c r="N436" s="22"/>
      <c r="O436" s="22"/>
    </row>
    <row r="437" spans="4:15" s="33" customFormat="1">
      <c r="D437" s="32"/>
      <c r="F437" s="22"/>
      <c r="H437" s="24"/>
      <c r="I437" s="25"/>
      <c r="J437" s="24"/>
      <c r="K437" s="25"/>
      <c r="L437" s="25"/>
      <c r="N437" s="22"/>
      <c r="O437" s="22"/>
    </row>
    <row r="438" spans="4:15" s="33" customFormat="1">
      <c r="D438" s="32"/>
      <c r="F438" s="22"/>
      <c r="H438" s="24"/>
      <c r="I438" s="25"/>
      <c r="J438" s="24"/>
      <c r="K438" s="25"/>
      <c r="L438" s="25"/>
      <c r="N438" s="22"/>
      <c r="O438" s="22"/>
    </row>
    <row r="439" spans="4:15" s="33" customFormat="1">
      <c r="D439" s="32"/>
      <c r="F439" s="22"/>
      <c r="H439" s="24"/>
      <c r="I439" s="25"/>
      <c r="J439" s="24"/>
      <c r="K439" s="25"/>
      <c r="L439" s="25"/>
      <c r="N439" s="22"/>
      <c r="O439" s="22"/>
    </row>
    <row r="440" spans="4:15" s="33" customFormat="1">
      <c r="D440" s="32"/>
      <c r="F440" s="22"/>
      <c r="H440" s="24"/>
      <c r="I440" s="25"/>
      <c r="J440" s="24"/>
      <c r="K440" s="25"/>
      <c r="L440" s="25"/>
      <c r="N440" s="22"/>
      <c r="O440" s="22"/>
    </row>
    <row r="441" spans="4:15" s="33" customFormat="1">
      <c r="D441" s="32"/>
      <c r="F441" s="22"/>
      <c r="H441" s="24"/>
      <c r="I441" s="25"/>
      <c r="J441" s="24"/>
      <c r="K441" s="25"/>
      <c r="L441" s="25"/>
      <c r="N441" s="22"/>
      <c r="O441" s="22"/>
    </row>
    <row r="442" spans="4:15" s="33" customFormat="1">
      <c r="D442" s="32"/>
      <c r="F442" s="22"/>
      <c r="H442" s="24"/>
      <c r="I442" s="25"/>
      <c r="J442" s="24"/>
      <c r="K442" s="25"/>
      <c r="L442" s="25"/>
      <c r="N442" s="22"/>
      <c r="O442" s="22"/>
    </row>
    <row r="443" spans="4:15" s="33" customFormat="1">
      <c r="D443" s="32"/>
      <c r="F443" s="22"/>
      <c r="H443" s="24"/>
      <c r="I443" s="25"/>
      <c r="J443" s="24"/>
      <c r="K443" s="25"/>
      <c r="L443" s="25"/>
      <c r="N443" s="22"/>
      <c r="O443" s="22"/>
    </row>
    <row r="444" spans="4:15" s="33" customFormat="1">
      <c r="D444" s="32"/>
      <c r="F444" s="22"/>
      <c r="H444" s="24"/>
      <c r="I444" s="25"/>
      <c r="J444" s="24"/>
      <c r="K444" s="25"/>
      <c r="L444" s="25"/>
      <c r="N444" s="22"/>
      <c r="O444" s="22"/>
    </row>
    <row r="445" spans="4:15" s="33" customFormat="1">
      <c r="D445" s="32"/>
      <c r="F445" s="22"/>
      <c r="H445" s="24"/>
      <c r="I445" s="25"/>
      <c r="J445" s="24"/>
      <c r="K445" s="25"/>
      <c r="L445" s="25"/>
      <c r="N445" s="22"/>
      <c r="O445" s="22"/>
    </row>
    <row r="446" spans="4:15" s="33" customFormat="1">
      <c r="D446" s="32"/>
      <c r="F446" s="22"/>
      <c r="H446" s="24"/>
      <c r="I446" s="25"/>
      <c r="J446" s="24"/>
      <c r="K446" s="25"/>
      <c r="L446" s="25"/>
      <c r="N446" s="22"/>
      <c r="O446" s="22"/>
    </row>
    <row r="447" spans="4:15" s="33" customFormat="1">
      <c r="D447" s="32"/>
      <c r="F447" s="22"/>
      <c r="H447" s="24"/>
      <c r="I447" s="25"/>
      <c r="J447" s="24"/>
      <c r="K447" s="25"/>
      <c r="L447" s="25"/>
      <c r="N447" s="22"/>
      <c r="O447" s="22"/>
    </row>
    <row r="448" spans="4:15" s="33" customFormat="1">
      <c r="D448" s="32"/>
      <c r="F448" s="22"/>
      <c r="H448" s="24"/>
      <c r="I448" s="25"/>
      <c r="J448" s="24"/>
      <c r="K448" s="25"/>
      <c r="L448" s="25"/>
      <c r="N448" s="22"/>
      <c r="O448" s="22"/>
    </row>
    <row r="449" spans="4:15" s="33" customFormat="1">
      <c r="D449" s="32"/>
      <c r="F449" s="22"/>
      <c r="H449" s="24"/>
      <c r="I449" s="25"/>
      <c r="J449" s="24"/>
      <c r="K449" s="25"/>
      <c r="L449" s="25"/>
      <c r="N449" s="22"/>
      <c r="O449" s="22"/>
    </row>
    <row r="450" spans="4:15" s="33" customFormat="1">
      <c r="D450" s="32"/>
      <c r="F450" s="22"/>
      <c r="H450" s="24"/>
      <c r="I450" s="25"/>
      <c r="J450" s="24"/>
      <c r="K450" s="25"/>
      <c r="L450" s="25"/>
      <c r="N450" s="22"/>
      <c r="O450" s="22"/>
    </row>
    <row r="451" spans="4:15" s="33" customFormat="1">
      <c r="D451" s="32"/>
      <c r="F451" s="22"/>
      <c r="H451" s="24"/>
      <c r="I451" s="25"/>
      <c r="J451" s="24"/>
      <c r="K451" s="25"/>
      <c r="L451" s="25"/>
      <c r="N451" s="22"/>
      <c r="O451" s="22"/>
    </row>
    <row r="452" spans="4:15" s="33" customFormat="1">
      <c r="D452" s="32"/>
      <c r="F452" s="22"/>
      <c r="H452" s="24"/>
      <c r="I452" s="25"/>
      <c r="J452" s="24"/>
      <c r="K452" s="25"/>
      <c r="L452" s="25"/>
      <c r="N452" s="22"/>
      <c r="O452" s="22"/>
    </row>
    <row r="453" spans="4:15" s="33" customFormat="1">
      <c r="D453" s="32"/>
      <c r="F453" s="22"/>
      <c r="H453" s="24"/>
      <c r="I453" s="25"/>
      <c r="J453" s="24"/>
      <c r="K453" s="25"/>
      <c r="L453" s="25"/>
      <c r="N453" s="22"/>
      <c r="O453" s="22"/>
    </row>
    <row r="454" spans="4:15" s="33" customFormat="1">
      <c r="D454" s="32"/>
      <c r="F454" s="22"/>
      <c r="H454" s="24"/>
      <c r="I454" s="25"/>
      <c r="J454" s="24"/>
      <c r="K454" s="25"/>
      <c r="L454" s="25"/>
      <c r="N454" s="22"/>
      <c r="O454" s="22"/>
    </row>
    <row r="455" spans="4:15" s="33" customFormat="1">
      <c r="D455" s="32"/>
      <c r="F455" s="22"/>
      <c r="H455" s="24"/>
      <c r="I455" s="25"/>
      <c r="J455" s="24"/>
      <c r="K455" s="25"/>
      <c r="L455" s="25"/>
      <c r="N455" s="22"/>
      <c r="O455" s="22"/>
    </row>
    <row r="456" spans="4:15" s="33" customFormat="1">
      <c r="D456" s="32"/>
      <c r="F456" s="22"/>
      <c r="H456" s="24"/>
      <c r="I456" s="25"/>
      <c r="J456" s="24"/>
      <c r="K456" s="25"/>
      <c r="L456" s="25"/>
      <c r="N456" s="22"/>
      <c r="O456" s="22"/>
    </row>
    <row r="457" spans="4:15" s="33" customFormat="1">
      <c r="D457" s="32"/>
      <c r="F457" s="22"/>
      <c r="H457" s="24"/>
      <c r="I457" s="25"/>
      <c r="J457" s="24"/>
      <c r="K457" s="25"/>
      <c r="L457" s="25"/>
      <c r="N457" s="22"/>
      <c r="O457" s="22"/>
    </row>
    <row r="458" spans="4:15" s="33" customFormat="1">
      <c r="D458" s="32"/>
      <c r="F458" s="22"/>
      <c r="H458" s="24"/>
      <c r="I458" s="25"/>
      <c r="J458" s="24"/>
      <c r="K458" s="25"/>
      <c r="L458" s="25"/>
      <c r="N458" s="22"/>
      <c r="O458" s="22"/>
    </row>
    <row r="459" spans="4:15" s="33" customFormat="1">
      <c r="D459" s="32"/>
      <c r="F459" s="22"/>
      <c r="H459" s="24"/>
      <c r="I459" s="25"/>
      <c r="J459" s="24"/>
      <c r="K459" s="25"/>
      <c r="L459" s="25"/>
      <c r="N459" s="22"/>
      <c r="O459" s="22"/>
    </row>
    <row r="460" spans="4:15" s="33" customFormat="1">
      <c r="D460" s="32"/>
      <c r="F460" s="22"/>
      <c r="H460" s="24"/>
      <c r="I460" s="25"/>
      <c r="J460" s="24"/>
      <c r="K460" s="25"/>
      <c r="L460" s="25"/>
      <c r="N460" s="22"/>
      <c r="O460" s="22"/>
    </row>
    <row r="461" spans="4:15" s="33" customFormat="1">
      <c r="D461" s="32"/>
      <c r="F461" s="22"/>
      <c r="H461" s="24"/>
      <c r="I461" s="25"/>
      <c r="J461" s="24"/>
      <c r="K461" s="25"/>
      <c r="L461" s="25"/>
      <c r="N461" s="22"/>
      <c r="O461" s="22"/>
    </row>
    <row r="462" spans="4:15" s="33" customFormat="1">
      <c r="D462" s="32"/>
      <c r="F462" s="22"/>
      <c r="H462" s="24"/>
      <c r="I462" s="25"/>
      <c r="J462" s="24"/>
      <c r="K462" s="25"/>
      <c r="L462" s="25"/>
      <c r="N462" s="22"/>
      <c r="O462" s="22"/>
    </row>
    <row r="463" spans="4:15" s="33" customFormat="1">
      <c r="D463" s="32"/>
      <c r="F463" s="22"/>
      <c r="H463" s="24"/>
      <c r="I463" s="25"/>
      <c r="J463" s="24"/>
      <c r="K463" s="25"/>
      <c r="L463" s="25"/>
      <c r="N463" s="22"/>
      <c r="O463" s="22"/>
    </row>
    <row r="464" spans="4:15" s="33" customFormat="1">
      <c r="D464" s="32"/>
      <c r="F464" s="22"/>
      <c r="H464" s="24"/>
      <c r="I464" s="25"/>
      <c r="J464" s="24"/>
      <c r="K464" s="25"/>
      <c r="L464" s="25"/>
      <c r="N464" s="22"/>
      <c r="O464" s="22"/>
    </row>
    <row r="465" spans="4:15" s="33" customFormat="1">
      <c r="D465" s="32"/>
      <c r="F465" s="22"/>
      <c r="H465" s="24"/>
      <c r="I465" s="25"/>
      <c r="J465" s="24"/>
      <c r="K465" s="25"/>
      <c r="L465" s="25"/>
      <c r="N465" s="22"/>
      <c r="O465" s="22"/>
    </row>
    <row r="466" spans="4:15" s="33" customFormat="1">
      <c r="D466" s="32"/>
      <c r="F466" s="22"/>
      <c r="H466" s="24"/>
      <c r="I466" s="25"/>
      <c r="J466" s="24"/>
      <c r="K466" s="25"/>
      <c r="L466" s="25"/>
      <c r="N466" s="22"/>
      <c r="O466" s="22"/>
    </row>
    <row r="467" spans="4:15" s="33" customFormat="1">
      <c r="D467" s="32"/>
      <c r="F467" s="22"/>
      <c r="H467" s="24"/>
      <c r="I467" s="25"/>
      <c r="J467" s="24"/>
      <c r="K467" s="25"/>
      <c r="L467" s="25"/>
      <c r="N467" s="22"/>
      <c r="O467" s="22"/>
    </row>
    <row r="468" spans="4:15" s="33" customFormat="1">
      <c r="D468" s="32"/>
      <c r="F468" s="22"/>
      <c r="H468" s="24"/>
      <c r="I468" s="25"/>
      <c r="J468" s="24"/>
      <c r="K468" s="25"/>
      <c r="L468" s="25"/>
      <c r="N468" s="22"/>
      <c r="O468" s="22"/>
    </row>
    <row r="469" spans="4:15" s="33" customFormat="1">
      <c r="D469" s="32"/>
      <c r="F469" s="22"/>
      <c r="H469" s="24"/>
      <c r="I469" s="25"/>
      <c r="J469" s="24"/>
      <c r="K469" s="25"/>
      <c r="L469" s="25"/>
      <c r="N469" s="22"/>
      <c r="O469" s="22"/>
    </row>
    <row r="470" spans="4:15" s="33" customFormat="1">
      <c r="D470" s="32"/>
      <c r="F470" s="22"/>
      <c r="H470" s="24"/>
      <c r="I470" s="25"/>
      <c r="J470" s="24"/>
      <c r="K470" s="25"/>
      <c r="L470" s="25"/>
      <c r="N470" s="22"/>
      <c r="O470" s="22"/>
    </row>
    <row r="471" spans="4:15" s="33" customFormat="1">
      <c r="D471" s="32"/>
      <c r="F471" s="22"/>
      <c r="H471" s="24"/>
      <c r="I471" s="25"/>
      <c r="J471" s="24"/>
      <c r="K471" s="25"/>
      <c r="L471" s="25"/>
      <c r="N471" s="22"/>
      <c r="O471" s="22"/>
    </row>
    <row r="472" spans="4:15" s="33" customFormat="1">
      <c r="D472" s="32"/>
      <c r="F472" s="22"/>
      <c r="H472" s="24"/>
      <c r="I472" s="25"/>
      <c r="J472" s="24"/>
      <c r="K472" s="25"/>
      <c r="L472" s="25"/>
      <c r="N472" s="22"/>
      <c r="O472" s="22"/>
    </row>
    <row r="473" spans="4:15" s="33" customFormat="1">
      <c r="D473" s="32"/>
      <c r="F473" s="22"/>
      <c r="H473" s="24"/>
      <c r="I473" s="25"/>
      <c r="J473" s="24"/>
      <c r="K473" s="25"/>
      <c r="L473" s="25"/>
      <c r="N473" s="22"/>
      <c r="O473" s="22"/>
    </row>
    <row r="474" spans="4:15" s="33" customFormat="1">
      <c r="D474" s="32"/>
      <c r="F474" s="22"/>
      <c r="H474" s="24"/>
      <c r="I474" s="25"/>
      <c r="J474" s="24"/>
      <c r="K474" s="25"/>
      <c r="L474" s="25"/>
      <c r="N474" s="22"/>
      <c r="O474" s="22"/>
    </row>
    <row r="475" spans="4:15" s="33" customFormat="1">
      <c r="D475" s="32"/>
      <c r="F475" s="22"/>
      <c r="H475" s="24"/>
      <c r="I475" s="25"/>
      <c r="J475" s="24"/>
      <c r="K475" s="25"/>
      <c r="L475" s="25"/>
      <c r="N475" s="22"/>
      <c r="O475" s="22"/>
    </row>
    <row r="476" spans="4:15" s="33" customFormat="1">
      <c r="D476" s="32"/>
      <c r="F476" s="22"/>
      <c r="H476" s="24"/>
      <c r="I476" s="25"/>
      <c r="J476" s="24"/>
      <c r="K476" s="25"/>
      <c r="L476" s="25"/>
      <c r="N476" s="22"/>
      <c r="O476" s="22"/>
    </row>
    <row r="477" spans="4:15" s="33" customFormat="1">
      <c r="D477" s="32"/>
      <c r="F477" s="22"/>
      <c r="H477" s="24"/>
      <c r="I477" s="25"/>
      <c r="J477" s="24"/>
      <c r="K477" s="25"/>
      <c r="L477" s="25"/>
      <c r="N477" s="22"/>
      <c r="O477" s="22"/>
    </row>
    <row r="478" spans="4:15" s="33" customFormat="1">
      <c r="D478" s="32"/>
      <c r="F478" s="22"/>
      <c r="H478" s="24"/>
      <c r="I478" s="25"/>
      <c r="J478" s="24"/>
      <c r="K478" s="25"/>
      <c r="L478" s="25"/>
      <c r="N478" s="22"/>
      <c r="O478" s="22"/>
    </row>
    <row r="479" spans="4:15" s="33" customFormat="1">
      <c r="D479" s="32"/>
      <c r="F479" s="22"/>
      <c r="H479" s="24"/>
      <c r="I479" s="25"/>
      <c r="J479" s="24"/>
      <c r="K479" s="25"/>
      <c r="L479" s="25"/>
      <c r="N479" s="22"/>
      <c r="O479" s="22"/>
    </row>
    <row r="480" spans="4:15" s="33" customFormat="1">
      <c r="D480" s="32"/>
      <c r="F480" s="22"/>
      <c r="H480" s="24"/>
      <c r="I480" s="25"/>
      <c r="J480" s="24"/>
      <c r="K480" s="25"/>
      <c r="L480" s="25"/>
      <c r="N480" s="22"/>
      <c r="O480" s="22"/>
    </row>
    <row r="481" spans="4:15" s="33" customFormat="1">
      <c r="D481" s="32"/>
      <c r="F481" s="22"/>
      <c r="H481" s="24"/>
      <c r="I481" s="25"/>
      <c r="J481" s="24"/>
      <c r="K481" s="25"/>
      <c r="L481" s="25"/>
      <c r="N481" s="22"/>
      <c r="O481" s="22"/>
    </row>
    <row r="482" spans="4:15" s="33" customFormat="1">
      <c r="D482" s="32"/>
      <c r="F482" s="22"/>
      <c r="H482" s="24"/>
      <c r="I482" s="25"/>
      <c r="J482" s="24"/>
      <c r="K482" s="25"/>
      <c r="L482" s="25"/>
      <c r="N482" s="22"/>
      <c r="O482" s="22"/>
    </row>
    <row r="483" spans="4:15" s="33" customFormat="1">
      <c r="D483" s="32"/>
      <c r="F483" s="22"/>
      <c r="H483" s="24"/>
      <c r="I483" s="25"/>
      <c r="J483" s="24"/>
      <c r="K483" s="25"/>
      <c r="L483" s="25"/>
      <c r="N483" s="22"/>
      <c r="O483" s="22"/>
    </row>
    <row r="484" spans="4:15" s="33" customFormat="1">
      <c r="D484" s="32"/>
      <c r="F484" s="22"/>
      <c r="H484" s="24"/>
      <c r="I484" s="25"/>
      <c r="J484" s="24"/>
      <c r="K484" s="25"/>
      <c r="L484" s="25"/>
      <c r="N484" s="22"/>
      <c r="O484" s="22"/>
    </row>
    <row r="485" spans="4:15" s="33" customFormat="1">
      <c r="D485" s="32"/>
      <c r="F485" s="22"/>
      <c r="H485" s="24"/>
      <c r="I485" s="25"/>
      <c r="J485" s="24"/>
      <c r="K485" s="25"/>
      <c r="L485" s="25"/>
      <c r="N485" s="22"/>
      <c r="O485" s="22"/>
    </row>
    <row r="486" spans="4:15" s="33" customFormat="1">
      <c r="D486" s="32"/>
      <c r="F486" s="22"/>
      <c r="H486" s="24"/>
      <c r="I486" s="25"/>
      <c r="J486" s="24"/>
      <c r="K486" s="25"/>
      <c r="L486" s="25"/>
      <c r="N486" s="22"/>
      <c r="O486" s="22"/>
    </row>
    <row r="487" spans="4:15" s="33" customFormat="1">
      <c r="D487" s="32"/>
      <c r="F487" s="22"/>
      <c r="H487" s="24"/>
      <c r="I487" s="25"/>
      <c r="J487" s="24"/>
      <c r="K487" s="25"/>
      <c r="L487" s="25"/>
      <c r="N487" s="22"/>
      <c r="O487" s="22"/>
    </row>
    <row r="488" spans="4:15" s="33" customFormat="1">
      <c r="D488" s="32"/>
      <c r="F488" s="22"/>
      <c r="H488" s="24"/>
      <c r="I488" s="25"/>
      <c r="J488" s="24"/>
      <c r="K488" s="25"/>
      <c r="L488" s="25"/>
      <c r="N488" s="22"/>
      <c r="O488" s="22"/>
    </row>
    <row r="489" spans="4:15" s="33" customFormat="1">
      <c r="D489" s="32"/>
      <c r="F489" s="22"/>
      <c r="H489" s="24"/>
      <c r="I489" s="25"/>
      <c r="J489" s="24"/>
      <c r="K489" s="25"/>
      <c r="L489" s="25"/>
      <c r="N489" s="22"/>
      <c r="O489" s="22"/>
    </row>
    <row r="490" spans="4:15" s="33" customFormat="1">
      <c r="D490" s="32"/>
      <c r="F490" s="22"/>
      <c r="H490" s="24"/>
      <c r="I490" s="25"/>
      <c r="J490" s="24"/>
      <c r="K490" s="25"/>
      <c r="L490" s="25"/>
      <c r="N490" s="22"/>
      <c r="O490" s="22"/>
    </row>
    <row r="491" spans="4:15" s="33" customFormat="1">
      <c r="D491" s="32"/>
      <c r="F491" s="22"/>
      <c r="H491" s="24"/>
      <c r="I491" s="25"/>
      <c r="J491" s="24"/>
      <c r="K491" s="25"/>
      <c r="L491" s="25"/>
      <c r="N491" s="22"/>
      <c r="O491" s="22"/>
    </row>
    <row r="492" spans="4:15" s="33" customFormat="1">
      <c r="D492" s="32"/>
      <c r="F492" s="22"/>
      <c r="H492" s="24"/>
      <c r="I492" s="25"/>
      <c r="J492" s="24"/>
      <c r="K492" s="25"/>
      <c r="L492" s="25"/>
      <c r="N492" s="22"/>
      <c r="O492" s="22"/>
    </row>
    <row r="493" spans="4:15" s="33" customFormat="1">
      <c r="D493" s="32"/>
      <c r="F493" s="22"/>
      <c r="H493" s="24"/>
      <c r="I493" s="25"/>
      <c r="J493" s="24"/>
      <c r="K493" s="25"/>
      <c r="L493" s="25"/>
      <c r="N493" s="22"/>
      <c r="O493" s="22"/>
    </row>
    <row r="494" spans="4:15" s="33" customFormat="1">
      <c r="D494" s="32"/>
      <c r="F494" s="22"/>
      <c r="H494" s="24"/>
      <c r="I494" s="25"/>
      <c r="J494" s="24"/>
      <c r="K494" s="25"/>
      <c r="L494" s="25"/>
      <c r="N494" s="22"/>
      <c r="O494" s="22"/>
    </row>
    <row r="495" spans="4:15" s="33" customFormat="1">
      <c r="D495" s="32"/>
      <c r="F495" s="22"/>
      <c r="H495" s="24"/>
      <c r="I495" s="25"/>
      <c r="J495" s="24"/>
      <c r="K495" s="25"/>
      <c r="L495" s="25"/>
      <c r="N495" s="22"/>
      <c r="O495" s="22"/>
    </row>
    <row r="496" spans="4:15" s="33" customFormat="1">
      <c r="D496" s="32"/>
      <c r="F496" s="22"/>
      <c r="H496" s="24"/>
      <c r="I496" s="25"/>
      <c r="J496" s="24"/>
      <c r="K496" s="25"/>
      <c r="L496" s="25"/>
      <c r="N496" s="22"/>
      <c r="O496" s="22"/>
    </row>
    <row r="497" spans="4:15" s="33" customFormat="1">
      <c r="D497" s="32"/>
      <c r="F497" s="22"/>
      <c r="H497" s="24"/>
      <c r="I497" s="25"/>
      <c r="J497" s="24"/>
      <c r="K497" s="25"/>
      <c r="L497" s="25"/>
      <c r="N497" s="22"/>
      <c r="O497" s="22"/>
    </row>
    <row r="498" spans="4:15" s="33" customFormat="1">
      <c r="D498" s="32"/>
      <c r="F498" s="22"/>
      <c r="H498" s="24"/>
      <c r="I498" s="25"/>
      <c r="J498" s="24"/>
      <c r="K498" s="25"/>
      <c r="L498" s="25"/>
      <c r="N498" s="22"/>
      <c r="O498" s="22"/>
    </row>
    <row r="499" spans="4:15" s="33" customFormat="1">
      <c r="D499" s="32"/>
      <c r="F499" s="22"/>
      <c r="H499" s="24"/>
      <c r="I499" s="25"/>
      <c r="J499" s="24"/>
      <c r="K499" s="25"/>
      <c r="L499" s="25"/>
      <c r="N499" s="22"/>
      <c r="O499" s="22"/>
    </row>
    <row r="500" spans="4:15" s="33" customFormat="1">
      <c r="D500" s="32"/>
      <c r="F500" s="22"/>
      <c r="H500" s="24"/>
      <c r="I500" s="25"/>
      <c r="J500" s="24"/>
      <c r="K500" s="25"/>
      <c r="L500" s="25"/>
      <c r="N500" s="22"/>
      <c r="O500" s="22"/>
    </row>
    <row r="501" spans="4:15" s="33" customFormat="1">
      <c r="D501" s="32"/>
      <c r="F501" s="22"/>
      <c r="H501" s="24"/>
      <c r="I501" s="25"/>
      <c r="J501" s="24"/>
      <c r="K501" s="25"/>
      <c r="L501" s="25"/>
      <c r="N501" s="22"/>
      <c r="O501" s="22"/>
    </row>
    <row r="502" spans="4:15" s="33" customFormat="1">
      <c r="D502" s="32"/>
      <c r="F502" s="22"/>
      <c r="H502" s="24"/>
      <c r="I502" s="25"/>
      <c r="J502" s="24"/>
      <c r="K502" s="25"/>
      <c r="L502" s="25"/>
      <c r="N502" s="22"/>
      <c r="O502" s="22"/>
    </row>
    <row r="503" spans="4:15" s="33" customFormat="1">
      <c r="D503" s="32"/>
      <c r="F503" s="22"/>
      <c r="H503" s="24"/>
      <c r="I503" s="25"/>
      <c r="J503" s="24"/>
      <c r="K503" s="25"/>
      <c r="L503" s="25"/>
      <c r="N503" s="22"/>
      <c r="O503" s="22"/>
    </row>
    <row r="504" spans="4:15" s="33" customFormat="1">
      <c r="D504" s="32"/>
      <c r="F504" s="22"/>
      <c r="H504" s="24"/>
      <c r="I504" s="25"/>
      <c r="J504" s="24"/>
      <c r="K504" s="25"/>
      <c r="L504" s="25"/>
      <c r="N504" s="22"/>
      <c r="O504" s="22"/>
    </row>
    <row r="505" spans="4:15" s="33" customFormat="1">
      <c r="D505" s="32"/>
      <c r="F505" s="22"/>
      <c r="H505" s="24"/>
      <c r="I505" s="25"/>
      <c r="J505" s="24"/>
      <c r="K505" s="25"/>
      <c r="L505" s="25"/>
      <c r="N505" s="22"/>
      <c r="O505" s="22"/>
    </row>
    <row r="506" spans="4:15" s="33" customFormat="1">
      <c r="D506" s="32"/>
      <c r="F506" s="22"/>
      <c r="H506" s="24"/>
      <c r="I506" s="25"/>
      <c r="J506" s="24"/>
      <c r="K506" s="25"/>
      <c r="L506" s="25"/>
      <c r="N506" s="22"/>
      <c r="O506" s="22"/>
    </row>
    <row r="507" spans="4:15" s="33" customFormat="1">
      <c r="D507" s="32"/>
      <c r="F507" s="22"/>
      <c r="H507" s="24"/>
      <c r="I507" s="25"/>
      <c r="J507" s="24"/>
      <c r="K507" s="25"/>
      <c r="L507" s="25"/>
      <c r="N507" s="22"/>
      <c r="O507" s="22"/>
    </row>
    <row r="508" spans="4:15" s="33" customFormat="1">
      <c r="D508" s="32"/>
      <c r="F508" s="22"/>
      <c r="H508" s="24"/>
      <c r="I508" s="25"/>
      <c r="J508" s="24"/>
      <c r="K508" s="25"/>
      <c r="L508" s="25"/>
      <c r="N508" s="22"/>
      <c r="O508" s="22"/>
    </row>
    <row r="509" spans="4:15" s="33" customFormat="1">
      <c r="D509" s="32"/>
      <c r="F509" s="22"/>
      <c r="H509" s="24"/>
      <c r="I509" s="25"/>
      <c r="J509" s="24"/>
      <c r="K509" s="25"/>
      <c r="L509" s="25"/>
      <c r="N509" s="22"/>
      <c r="O509" s="22"/>
    </row>
    <row r="510" spans="4:15" s="33" customFormat="1">
      <c r="D510" s="32"/>
      <c r="F510" s="22"/>
      <c r="H510" s="24"/>
      <c r="I510" s="25"/>
      <c r="J510" s="24"/>
      <c r="K510" s="25"/>
      <c r="L510" s="25"/>
      <c r="N510" s="22"/>
      <c r="O510" s="22"/>
    </row>
    <row r="511" spans="4:15" s="33" customFormat="1">
      <c r="D511" s="32"/>
      <c r="F511" s="22"/>
      <c r="H511" s="24"/>
      <c r="I511" s="25"/>
      <c r="J511" s="24"/>
      <c r="K511" s="25"/>
      <c r="L511" s="25"/>
      <c r="N511" s="22"/>
      <c r="O511" s="22"/>
    </row>
    <row r="512" spans="4:15" s="33" customFormat="1">
      <c r="D512" s="32"/>
      <c r="F512" s="22"/>
      <c r="H512" s="24"/>
      <c r="I512" s="25"/>
      <c r="J512" s="24"/>
      <c r="K512" s="25"/>
      <c r="L512" s="25"/>
      <c r="N512" s="22"/>
      <c r="O512" s="22"/>
    </row>
    <row r="513" spans="4:15" s="33" customFormat="1">
      <c r="D513" s="32"/>
      <c r="F513" s="22"/>
      <c r="H513" s="24"/>
      <c r="I513" s="25"/>
      <c r="J513" s="24"/>
      <c r="K513" s="25"/>
      <c r="L513" s="25"/>
      <c r="N513" s="22"/>
      <c r="O513" s="22"/>
    </row>
    <row r="514" spans="4:15" s="33" customFormat="1">
      <c r="D514" s="32"/>
      <c r="F514" s="22"/>
      <c r="H514" s="24"/>
      <c r="I514" s="25"/>
      <c r="J514" s="24"/>
      <c r="K514" s="25"/>
      <c r="L514" s="25"/>
      <c r="N514" s="22"/>
      <c r="O514" s="22"/>
    </row>
    <row r="515" spans="4:15" s="33" customFormat="1">
      <c r="D515" s="32"/>
      <c r="F515" s="22"/>
      <c r="H515" s="24"/>
      <c r="I515" s="25"/>
      <c r="J515" s="24"/>
      <c r="K515" s="25"/>
      <c r="L515" s="25"/>
      <c r="N515" s="22"/>
      <c r="O515" s="22"/>
    </row>
    <row r="516" spans="4:15" s="33" customFormat="1">
      <c r="D516" s="32"/>
      <c r="F516" s="22"/>
      <c r="H516" s="24"/>
      <c r="I516" s="25"/>
      <c r="J516" s="24"/>
      <c r="K516" s="25"/>
      <c r="L516" s="25"/>
      <c r="N516" s="22"/>
      <c r="O516" s="22"/>
    </row>
    <row r="517" spans="4:15" s="33" customFormat="1">
      <c r="D517" s="32"/>
      <c r="F517" s="22"/>
      <c r="H517" s="24"/>
      <c r="I517" s="25"/>
      <c r="J517" s="24"/>
      <c r="K517" s="25"/>
      <c r="L517" s="25"/>
      <c r="N517" s="22"/>
      <c r="O517" s="22"/>
    </row>
    <row r="518" spans="4:15" s="33" customFormat="1">
      <c r="D518" s="32"/>
      <c r="F518" s="22"/>
      <c r="H518" s="24"/>
      <c r="I518" s="25"/>
      <c r="J518" s="24"/>
      <c r="K518" s="25"/>
      <c r="L518" s="25"/>
      <c r="N518" s="22"/>
      <c r="O518" s="22"/>
    </row>
    <row r="519" spans="4:15" s="33" customFormat="1">
      <c r="D519" s="32"/>
      <c r="F519" s="22"/>
      <c r="H519" s="24"/>
      <c r="I519" s="25"/>
      <c r="J519" s="24"/>
      <c r="K519" s="25"/>
      <c r="L519" s="25"/>
      <c r="N519" s="22"/>
      <c r="O519" s="22"/>
    </row>
    <row r="520" spans="4:15" s="33" customFormat="1">
      <c r="D520" s="32"/>
      <c r="F520" s="22"/>
      <c r="H520" s="24"/>
      <c r="I520" s="25"/>
      <c r="J520" s="24"/>
      <c r="K520" s="25"/>
      <c r="L520" s="25"/>
      <c r="N520" s="22"/>
      <c r="O520" s="22"/>
    </row>
    <row r="521" spans="4:15" s="33" customFormat="1">
      <c r="D521" s="32"/>
      <c r="F521" s="22"/>
      <c r="H521" s="24"/>
      <c r="I521" s="25"/>
      <c r="J521" s="24"/>
      <c r="K521" s="25"/>
      <c r="L521" s="25"/>
      <c r="N521" s="22"/>
      <c r="O521" s="22"/>
    </row>
    <row r="522" spans="4:15" s="33" customFormat="1">
      <c r="D522" s="32"/>
      <c r="F522" s="22"/>
      <c r="H522" s="24"/>
      <c r="I522" s="25"/>
      <c r="J522" s="24"/>
      <c r="K522" s="25"/>
      <c r="L522" s="25"/>
      <c r="N522" s="22"/>
      <c r="O522" s="22"/>
    </row>
    <row r="523" spans="4:15" s="33" customFormat="1">
      <c r="D523" s="32"/>
      <c r="F523" s="22"/>
      <c r="H523" s="24"/>
      <c r="I523" s="25"/>
      <c r="J523" s="24"/>
      <c r="K523" s="25"/>
      <c r="L523" s="25"/>
      <c r="N523" s="22"/>
      <c r="O523" s="22"/>
    </row>
    <row r="524" spans="4:15" s="33" customFormat="1">
      <c r="D524" s="32"/>
      <c r="F524" s="22"/>
      <c r="H524" s="24"/>
      <c r="I524" s="25"/>
      <c r="J524" s="24"/>
      <c r="K524" s="25"/>
      <c r="L524" s="25"/>
      <c r="N524" s="22"/>
      <c r="O524" s="22"/>
    </row>
    <row r="525" spans="4:15" s="33" customFormat="1">
      <c r="D525" s="32"/>
      <c r="F525" s="22"/>
      <c r="H525" s="24"/>
      <c r="I525" s="25"/>
      <c r="J525" s="24"/>
      <c r="K525" s="25"/>
      <c r="L525" s="25"/>
      <c r="N525" s="22"/>
      <c r="O525" s="22"/>
    </row>
    <row r="526" spans="4:15" s="33" customFormat="1">
      <c r="D526" s="32"/>
      <c r="F526" s="22"/>
      <c r="H526" s="24"/>
      <c r="I526" s="25"/>
      <c r="J526" s="24"/>
      <c r="K526" s="25"/>
      <c r="L526" s="25"/>
      <c r="N526" s="22"/>
      <c r="O526" s="22"/>
    </row>
    <row r="527" spans="4:15" s="33" customFormat="1">
      <c r="D527" s="32"/>
      <c r="F527" s="22"/>
      <c r="H527" s="24"/>
      <c r="I527" s="25"/>
      <c r="J527" s="24"/>
      <c r="K527" s="25"/>
      <c r="L527" s="25"/>
      <c r="N527" s="22"/>
      <c r="O527" s="22"/>
    </row>
    <row r="528" spans="4:15" s="33" customFormat="1">
      <c r="D528" s="32"/>
      <c r="F528" s="22"/>
      <c r="H528" s="24"/>
      <c r="I528" s="25"/>
      <c r="J528" s="24"/>
      <c r="K528" s="25"/>
      <c r="L528" s="25"/>
      <c r="N528" s="22"/>
      <c r="O528" s="22"/>
    </row>
    <row r="529" spans="4:15" s="33" customFormat="1">
      <c r="D529" s="32"/>
      <c r="F529" s="22"/>
      <c r="H529" s="24"/>
      <c r="I529" s="25"/>
      <c r="J529" s="24"/>
      <c r="K529" s="25"/>
      <c r="L529" s="25"/>
      <c r="N529" s="22"/>
      <c r="O529" s="22"/>
    </row>
    <row r="530" spans="4:15" s="33" customFormat="1">
      <c r="D530" s="32"/>
      <c r="F530" s="22"/>
      <c r="H530" s="24"/>
      <c r="I530" s="25"/>
      <c r="J530" s="24"/>
      <c r="K530" s="25"/>
      <c r="L530" s="25"/>
      <c r="N530" s="22"/>
      <c r="O530" s="22"/>
    </row>
    <row r="531" spans="4:15" s="33" customFormat="1">
      <c r="D531" s="32"/>
      <c r="F531" s="22"/>
      <c r="H531" s="24"/>
      <c r="I531" s="25"/>
      <c r="J531" s="24"/>
      <c r="K531" s="25"/>
      <c r="L531" s="25"/>
      <c r="N531" s="22"/>
      <c r="O531" s="22"/>
    </row>
    <row r="532" spans="4:15" s="33" customFormat="1">
      <c r="D532" s="32"/>
      <c r="F532" s="22"/>
      <c r="H532" s="24"/>
      <c r="I532" s="25"/>
      <c r="J532" s="24"/>
      <c r="K532" s="25"/>
      <c r="L532" s="25"/>
      <c r="N532" s="22"/>
      <c r="O532" s="22"/>
    </row>
    <row r="533" spans="4:15" s="33" customFormat="1">
      <c r="D533" s="32"/>
      <c r="F533" s="22"/>
      <c r="H533" s="24"/>
      <c r="I533" s="25"/>
      <c r="J533" s="24"/>
      <c r="K533" s="25"/>
      <c r="L533" s="25"/>
      <c r="N533" s="22"/>
      <c r="O533" s="22"/>
    </row>
    <row r="534" spans="4:15" s="33" customFormat="1">
      <c r="D534" s="32"/>
      <c r="F534" s="22"/>
      <c r="H534" s="24"/>
      <c r="I534" s="25"/>
      <c r="J534" s="24"/>
      <c r="K534" s="25"/>
      <c r="L534" s="25"/>
      <c r="N534" s="22"/>
      <c r="O534" s="22"/>
    </row>
    <row r="535" spans="4:15" s="33" customFormat="1">
      <c r="D535" s="32"/>
      <c r="F535" s="22"/>
      <c r="H535" s="24"/>
      <c r="I535" s="25"/>
      <c r="J535" s="24"/>
      <c r="K535" s="25"/>
      <c r="L535" s="25"/>
      <c r="N535" s="22"/>
      <c r="O535" s="22"/>
    </row>
    <row r="536" spans="4:15" s="33" customFormat="1">
      <c r="D536" s="32"/>
      <c r="F536" s="22"/>
      <c r="H536" s="24"/>
      <c r="I536" s="25"/>
      <c r="J536" s="24"/>
      <c r="K536" s="25"/>
      <c r="L536" s="25"/>
      <c r="N536" s="22"/>
      <c r="O536" s="22"/>
    </row>
    <row r="537" spans="4:15" s="33" customFormat="1">
      <c r="D537" s="32"/>
      <c r="F537" s="22"/>
      <c r="H537" s="24"/>
      <c r="I537" s="25"/>
      <c r="J537" s="24"/>
      <c r="K537" s="25"/>
      <c r="L537" s="25"/>
      <c r="N537" s="22"/>
      <c r="O537" s="22"/>
    </row>
    <row r="538" spans="4:15" s="33" customFormat="1">
      <c r="D538" s="32"/>
      <c r="F538" s="22"/>
      <c r="H538" s="24"/>
      <c r="I538" s="25"/>
      <c r="J538" s="24"/>
      <c r="K538" s="25"/>
      <c r="L538" s="25"/>
      <c r="N538" s="22"/>
      <c r="O538" s="22"/>
    </row>
    <row r="539" spans="4:15" s="33" customFormat="1">
      <c r="D539" s="32"/>
      <c r="F539" s="22"/>
      <c r="H539" s="24"/>
      <c r="I539" s="25"/>
      <c r="J539" s="24"/>
      <c r="K539" s="25"/>
      <c r="L539" s="25"/>
      <c r="N539" s="22"/>
      <c r="O539" s="22"/>
    </row>
    <row r="540" spans="4:15" s="33" customFormat="1">
      <c r="D540" s="32"/>
      <c r="F540" s="22"/>
      <c r="H540" s="24"/>
      <c r="I540" s="25"/>
      <c r="J540" s="24"/>
      <c r="K540" s="25"/>
      <c r="L540" s="25"/>
      <c r="N540" s="22"/>
      <c r="O540" s="22"/>
    </row>
    <row r="541" spans="4:15" s="33" customFormat="1">
      <c r="D541" s="32"/>
      <c r="F541" s="22"/>
      <c r="H541" s="24"/>
      <c r="I541" s="25"/>
      <c r="J541" s="24"/>
      <c r="K541" s="25"/>
      <c r="L541" s="25"/>
      <c r="N541" s="22"/>
      <c r="O541" s="22"/>
    </row>
    <row r="542" spans="4:15" s="33" customFormat="1">
      <c r="D542" s="32"/>
      <c r="F542" s="22"/>
      <c r="H542" s="24"/>
      <c r="I542" s="25"/>
      <c r="J542" s="24"/>
      <c r="K542" s="25"/>
      <c r="L542" s="25"/>
      <c r="N542" s="22"/>
      <c r="O542" s="22"/>
    </row>
    <row r="543" spans="4:15" s="33" customFormat="1">
      <c r="D543" s="32"/>
      <c r="F543" s="22"/>
      <c r="H543" s="24"/>
      <c r="I543" s="25"/>
      <c r="J543" s="24"/>
      <c r="K543" s="25"/>
      <c r="L543" s="25"/>
      <c r="N543" s="22"/>
      <c r="O543" s="22"/>
    </row>
    <row r="544" spans="4:15" s="33" customFormat="1">
      <c r="D544" s="32"/>
      <c r="F544" s="22"/>
      <c r="H544" s="24"/>
      <c r="I544" s="25"/>
      <c r="J544" s="24"/>
      <c r="K544" s="25"/>
      <c r="L544" s="25"/>
      <c r="N544" s="22"/>
      <c r="O544" s="22"/>
    </row>
    <row r="545" spans="4:15" s="33" customFormat="1">
      <c r="D545" s="32"/>
      <c r="F545" s="22"/>
      <c r="H545" s="24"/>
      <c r="I545" s="25"/>
      <c r="J545" s="24"/>
      <c r="K545" s="25"/>
      <c r="L545" s="25"/>
      <c r="N545" s="22"/>
      <c r="O545" s="22"/>
    </row>
    <row r="546" spans="4:15" s="33" customFormat="1">
      <c r="D546" s="32"/>
      <c r="F546" s="22"/>
      <c r="H546" s="24"/>
      <c r="I546" s="25"/>
      <c r="J546" s="24"/>
      <c r="K546" s="25"/>
      <c r="L546" s="25"/>
      <c r="N546" s="22"/>
      <c r="O546" s="22"/>
    </row>
    <row r="547" spans="4:15" s="33" customFormat="1">
      <c r="D547" s="32"/>
      <c r="F547" s="22"/>
      <c r="H547" s="24"/>
      <c r="I547" s="25"/>
      <c r="J547" s="24"/>
      <c r="K547" s="25"/>
      <c r="L547" s="25"/>
      <c r="N547" s="22"/>
      <c r="O547" s="22"/>
    </row>
    <row r="548" spans="4:15" s="33" customFormat="1">
      <c r="D548" s="32"/>
      <c r="F548" s="22"/>
      <c r="H548" s="24"/>
      <c r="I548" s="25"/>
      <c r="J548" s="24"/>
      <c r="K548" s="25"/>
      <c r="L548" s="25"/>
      <c r="N548" s="22"/>
      <c r="O548" s="22"/>
    </row>
    <row r="549" spans="4:15" s="33" customFormat="1">
      <c r="D549" s="32"/>
      <c r="F549" s="22"/>
      <c r="H549" s="24"/>
      <c r="I549" s="25"/>
      <c r="J549" s="24"/>
      <c r="K549" s="25"/>
      <c r="L549" s="25"/>
      <c r="N549" s="22"/>
      <c r="O549" s="22"/>
    </row>
    <row r="550" spans="4:15" s="33" customFormat="1">
      <c r="D550" s="32"/>
      <c r="F550" s="22"/>
      <c r="H550" s="24"/>
      <c r="I550" s="25"/>
      <c r="J550" s="24"/>
      <c r="K550" s="25"/>
      <c r="L550" s="25"/>
      <c r="N550" s="22"/>
      <c r="O550" s="22"/>
    </row>
    <row r="551" spans="4:15" s="33" customFormat="1">
      <c r="D551" s="32"/>
      <c r="F551" s="22"/>
      <c r="H551" s="24"/>
      <c r="I551" s="25"/>
      <c r="J551" s="24"/>
      <c r="K551" s="25"/>
      <c r="L551" s="25"/>
      <c r="N551" s="22"/>
      <c r="O551" s="22"/>
    </row>
    <row r="552" spans="4:15" s="33" customFormat="1">
      <c r="D552" s="32"/>
      <c r="F552" s="22"/>
      <c r="H552" s="24"/>
      <c r="I552" s="25"/>
      <c r="J552" s="24"/>
      <c r="K552" s="25"/>
      <c r="L552" s="25"/>
      <c r="N552" s="22"/>
      <c r="O552" s="22"/>
    </row>
    <row r="553" spans="4:15" s="33" customFormat="1">
      <c r="D553" s="32"/>
      <c r="F553" s="22"/>
      <c r="H553" s="24"/>
      <c r="I553" s="25"/>
      <c r="J553" s="24"/>
      <c r="K553" s="25"/>
      <c r="L553" s="25"/>
      <c r="N553" s="22"/>
      <c r="O553" s="22"/>
    </row>
    <row r="554" spans="4:15" s="33" customFormat="1">
      <c r="D554" s="32"/>
      <c r="F554" s="22"/>
      <c r="H554" s="24"/>
      <c r="I554" s="25"/>
      <c r="J554" s="24"/>
      <c r="K554" s="25"/>
      <c r="L554" s="25"/>
      <c r="N554" s="22"/>
      <c r="O554" s="22"/>
    </row>
    <row r="555" spans="4:15" s="33" customFormat="1">
      <c r="D555" s="32"/>
      <c r="F555" s="22"/>
      <c r="H555" s="24"/>
      <c r="I555" s="25"/>
      <c r="J555" s="24"/>
      <c r="K555" s="25"/>
      <c r="L555" s="25"/>
      <c r="N555" s="22"/>
      <c r="O555" s="22"/>
    </row>
    <row r="556" spans="4:15" s="33" customFormat="1">
      <c r="D556" s="32"/>
      <c r="F556" s="22"/>
      <c r="H556" s="24"/>
      <c r="I556" s="25"/>
      <c r="J556" s="24"/>
      <c r="K556" s="25"/>
      <c r="L556" s="25"/>
      <c r="N556" s="22"/>
      <c r="O556" s="22"/>
    </row>
    <row r="557" spans="4:15" s="33" customFormat="1">
      <c r="D557" s="32"/>
      <c r="F557" s="22"/>
      <c r="H557" s="24"/>
      <c r="I557" s="25"/>
      <c r="J557" s="24"/>
      <c r="K557" s="25"/>
      <c r="L557" s="25"/>
      <c r="N557" s="22"/>
      <c r="O557" s="22"/>
    </row>
    <row r="558" spans="4:15" s="33" customFormat="1">
      <c r="D558" s="32"/>
      <c r="F558" s="22"/>
      <c r="H558" s="24"/>
      <c r="I558" s="25"/>
      <c r="J558" s="24"/>
      <c r="K558" s="25"/>
      <c r="L558" s="25"/>
      <c r="N558" s="22"/>
      <c r="O558" s="22"/>
    </row>
    <row r="559" spans="4:15" s="33" customFormat="1">
      <c r="D559" s="32"/>
      <c r="F559" s="22"/>
      <c r="H559" s="24"/>
      <c r="I559" s="25"/>
      <c r="J559" s="24"/>
      <c r="K559" s="25"/>
      <c r="L559" s="25"/>
      <c r="N559" s="22"/>
      <c r="O559" s="22"/>
    </row>
    <row r="560" spans="4:15" s="33" customFormat="1">
      <c r="D560" s="32"/>
      <c r="F560" s="22"/>
      <c r="H560" s="24"/>
      <c r="I560" s="25"/>
      <c r="J560" s="24"/>
      <c r="K560" s="25"/>
      <c r="L560" s="25"/>
      <c r="N560" s="22"/>
      <c r="O560" s="22"/>
    </row>
    <row r="561" spans="4:15" s="33" customFormat="1">
      <c r="D561" s="32"/>
      <c r="F561" s="22"/>
      <c r="H561" s="24"/>
      <c r="I561" s="25"/>
      <c r="J561" s="24"/>
      <c r="K561" s="25"/>
      <c r="L561" s="25"/>
      <c r="N561" s="22"/>
      <c r="O561" s="22"/>
    </row>
    <row r="562" spans="4:15" s="33" customFormat="1">
      <c r="D562" s="32"/>
      <c r="F562" s="22"/>
      <c r="H562" s="24"/>
      <c r="I562" s="25"/>
      <c r="J562" s="24"/>
      <c r="K562" s="25"/>
      <c r="L562" s="25"/>
      <c r="N562" s="22"/>
      <c r="O562" s="22"/>
    </row>
    <row r="563" spans="4:15" s="33" customFormat="1">
      <c r="D563" s="32"/>
      <c r="F563" s="22"/>
      <c r="H563" s="24"/>
      <c r="I563" s="25"/>
      <c r="J563" s="24"/>
      <c r="K563" s="25"/>
      <c r="L563" s="25"/>
      <c r="N563" s="22"/>
      <c r="O563" s="22"/>
    </row>
    <row r="564" spans="4:15" s="33" customFormat="1">
      <c r="D564" s="32"/>
      <c r="F564" s="22"/>
      <c r="H564" s="24"/>
      <c r="I564" s="25"/>
      <c r="J564" s="24"/>
      <c r="K564" s="25"/>
      <c r="L564" s="25"/>
      <c r="N564" s="22"/>
      <c r="O564" s="22"/>
    </row>
    <row r="565" spans="4:15" s="33" customFormat="1">
      <c r="D565" s="32"/>
      <c r="F565" s="22"/>
      <c r="H565" s="24"/>
      <c r="I565" s="25"/>
      <c r="J565" s="24"/>
      <c r="K565" s="25"/>
      <c r="L565" s="25"/>
      <c r="N565" s="22"/>
      <c r="O565" s="22"/>
    </row>
    <row r="566" spans="4:15" s="33" customFormat="1">
      <c r="D566" s="32"/>
      <c r="F566" s="22"/>
      <c r="H566" s="24"/>
      <c r="I566" s="25"/>
      <c r="J566" s="24"/>
      <c r="K566" s="25"/>
      <c r="L566" s="25"/>
      <c r="N566" s="22"/>
      <c r="O566" s="22"/>
    </row>
    <row r="567" spans="4:15" s="33" customFormat="1">
      <c r="D567" s="32"/>
      <c r="F567" s="22"/>
      <c r="H567" s="24"/>
      <c r="I567" s="25"/>
      <c r="J567" s="24"/>
      <c r="K567" s="25"/>
      <c r="L567" s="25"/>
      <c r="N567" s="22"/>
      <c r="O567" s="22"/>
    </row>
    <row r="568" spans="4:15" s="33" customFormat="1">
      <c r="D568" s="32"/>
      <c r="F568" s="22"/>
      <c r="H568" s="24"/>
      <c r="I568" s="25"/>
      <c r="J568" s="24"/>
      <c r="K568" s="25"/>
      <c r="L568" s="25"/>
      <c r="N568" s="22"/>
      <c r="O568" s="22"/>
    </row>
    <row r="569" spans="4:15" s="33" customFormat="1">
      <c r="D569" s="32"/>
      <c r="F569" s="22"/>
      <c r="H569" s="24"/>
      <c r="I569" s="25"/>
      <c r="J569" s="24"/>
      <c r="K569" s="25"/>
      <c r="L569" s="25"/>
      <c r="N569" s="22"/>
      <c r="O569" s="22"/>
    </row>
    <row r="570" spans="4:15" s="33" customFormat="1">
      <c r="D570" s="32"/>
      <c r="F570" s="22"/>
      <c r="H570" s="24"/>
      <c r="I570" s="25"/>
      <c r="J570" s="24"/>
      <c r="K570" s="25"/>
      <c r="L570" s="25"/>
      <c r="N570" s="22"/>
      <c r="O570" s="22"/>
    </row>
    <row r="571" spans="4:15" s="33" customFormat="1">
      <c r="D571" s="32"/>
      <c r="F571" s="22"/>
      <c r="H571" s="24"/>
      <c r="I571" s="25"/>
      <c r="J571" s="24"/>
      <c r="K571" s="25"/>
      <c r="L571" s="25"/>
      <c r="N571" s="22"/>
      <c r="O571" s="22"/>
    </row>
    <row r="572" spans="4:15" s="33" customFormat="1">
      <c r="D572" s="32"/>
      <c r="F572" s="22"/>
      <c r="H572" s="24"/>
      <c r="I572" s="25"/>
      <c r="J572" s="24"/>
      <c r="K572" s="25"/>
      <c r="L572" s="25"/>
      <c r="N572" s="22"/>
      <c r="O572" s="22"/>
    </row>
    <row r="573" spans="4:15" s="33" customFormat="1">
      <c r="D573" s="32"/>
      <c r="F573" s="22"/>
      <c r="H573" s="24"/>
      <c r="I573" s="25"/>
      <c r="J573" s="24"/>
      <c r="K573" s="25"/>
      <c r="L573" s="25"/>
      <c r="N573" s="22"/>
      <c r="O573" s="22"/>
    </row>
    <row r="574" spans="4:15" s="33" customFormat="1">
      <c r="D574" s="32"/>
      <c r="F574" s="22"/>
      <c r="H574" s="24"/>
      <c r="I574" s="25"/>
      <c r="J574" s="24"/>
      <c r="K574" s="25"/>
      <c r="L574" s="25"/>
      <c r="N574" s="22"/>
      <c r="O574" s="22"/>
    </row>
    <row r="575" spans="4:15" s="33" customFormat="1">
      <c r="D575" s="32"/>
      <c r="F575" s="22"/>
      <c r="H575" s="24"/>
      <c r="I575" s="25"/>
      <c r="J575" s="24"/>
      <c r="K575" s="25"/>
      <c r="L575" s="25"/>
      <c r="N575" s="22"/>
      <c r="O575" s="22"/>
    </row>
    <row r="576" spans="4:15" s="33" customFormat="1">
      <c r="D576" s="32"/>
      <c r="F576" s="22"/>
      <c r="H576" s="24"/>
      <c r="I576" s="25"/>
      <c r="J576" s="24"/>
      <c r="K576" s="25"/>
      <c r="L576" s="25"/>
      <c r="N576" s="22"/>
      <c r="O576" s="22"/>
    </row>
    <row r="577" spans="4:15" s="33" customFormat="1">
      <c r="D577" s="32"/>
      <c r="F577" s="22"/>
      <c r="H577" s="24"/>
      <c r="I577" s="25"/>
      <c r="J577" s="24"/>
      <c r="K577" s="25"/>
      <c r="L577" s="25"/>
      <c r="N577" s="22"/>
      <c r="O577" s="22"/>
    </row>
    <row r="578" spans="4:15" s="33" customFormat="1">
      <c r="D578" s="32"/>
      <c r="F578" s="22"/>
      <c r="H578" s="24"/>
      <c r="I578" s="25"/>
      <c r="J578" s="24"/>
      <c r="K578" s="25"/>
      <c r="L578" s="25"/>
      <c r="N578" s="22"/>
      <c r="O578" s="22"/>
    </row>
    <row r="579" spans="4:15" s="33" customFormat="1">
      <c r="D579" s="32"/>
      <c r="F579" s="22"/>
      <c r="H579" s="24"/>
      <c r="I579" s="25"/>
      <c r="J579" s="24"/>
      <c r="K579" s="25"/>
      <c r="L579" s="25"/>
      <c r="N579" s="22"/>
      <c r="O579" s="22"/>
    </row>
    <row r="580" spans="4:15" s="33" customFormat="1">
      <c r="D580" s="32"/>
      <c r="F580" s="22"/>
      <c r="H580" s="24"/>
      <c r="I580" s="25"/>
      <c r="J580" s="24"/>
      <c r="K580" s="25"/>
      <c r="L580" s="25"/>
      <c r="N580" s="22"/>
      <c r="O580" s="22"/>
    </row>
    <row r="581" spans="4:15" s="33" customFormat="1">
      <c r="D581" s="32"/>
      <c r="F581" s="22"/>
      <c r="H581" s="24"/>
      <c r="I581" s="25"/>
      <c r="J581" s="24"/>
      <c r="K581" s="25"/>
      <c r="L581" s="25"/>
      <c r="N581" s="22"/>
      <c r="O581" s="22"/>
    </row>
    <row r="582" spans="4:15" s="33" customFormat="1">
      <c r="D582" s="32"/>
      <c r="F582" s="22"/>
      <c r="H582" s="24"/>
      <c r="I582" s="25"/>
      <c r="J582" s="24"/>
      <c r="K582" s="25"/>
      <c r="L582" s="25"/>
      <c r="N582" s="22"/>
      <c r="O582" s="22"/>
    </row>
    <row r="583" spans="4:15" s="33" customFormat="1">
      <c r="D583" s="32"/>
      <c r="F583" s="22"/>
      <c r="H583" s="24"/>
      <c r="I583" s="25"/>
      <c r="J583" s="24"/>
      <c r="K583" s="25"/>
      <c r="L583" s="25"/>
      <c r="N583" s="22"/>
      <c r="O583" s="22"/>
    </row>
    <row r="584" spans="4:15" s="33" customFormat="1">
      <c r="D584" s="32"/>
      <c r="F584" s="22"/>
      <c r="H584" s="24"/>
      <c r="I584" s="25"/>
      <c r="J584" s="24"/>
      <c r="K584" s="25"/>
      <c r="L584" s="25"/>
      <c r="N584" s="22"/>
      <c r="O584" s="22"/>
    </row>
    <row r="585" spans="4:15" s="33" customFormat="1">
      <c r="D585" s="32"/>
      <c r="F585" s="22"/>
      <c r="H585" s="24"/>
      <c r="I585" s="25"/>
      <c r="J585" s="24"/>
      <c r="K585" s="25"/>
      <c r="L585" s="25"/>
      <c r="N585" s="22"/>
      <c r="O585" s="22"/>
    </row>
    <row r="586" spans="4:15" s="33" customFormat="1">
      <c r="D586" s="32"/>
      <c r="F586" s="22"/>
      <c r="H586" s="24"/>
      <c r="I586" s="25"/>
      <c r="J586" s="24"/>
      <c r="K586" s="25"/>
      <c r="L586" s="25"/>
      <c r="N586" s="22"/>
      <c r="O586" s="22"/>
    </row>
    <row r="587" spans="4:15" s="33" customFormat="1">
      <c r="D587" s="32"/>
      <c r="F587" s="22"/>
      <c r="H587" s="24"/>
      <c r="I587" s="25"/>
      <c r="J587" s="24"/>
      <c r="K587" s="25"/>
      <c r="L587" s="25"/>
      <c r="N587" s="22"/>
      <c r="O587" s="22"/>
    </row>
    <row r="588" spans="4:15" s="33" customFormat="1">
      <c r="D588" s="32"/>
      <c r="F588" s="22"/>
      <c r="H588" s="24"/>
      <c r="I588" s="25"/>
      <c r="J588" s="24"/>
      <c r="K588" s="25"/>
      <c r="L588" s="25"/>
      <c r="N588" s="22"/>
      <c r="O588" s="22"/>
    </row>
    <row r="589" spans="4:15" s="33" customFormat="1">
      <c r="D589" s="32"/>
      <c r="F589" s="22"/>
      <c r="H589" s="24"/>
      <c r="I589" s="25"/>
      <c r="J589" s="24"/>
      <c r="K589" s="25"/>
      <c r="L589" s="25"/>
      <c r="N589" s="22"/>
      <c r="O589" s="22"/>
    </row>
    <row r="590" spans="4:15" s="33" customFormat="1">
      <c r="D590" s="32"/>
      <c r="F590" s="22"/>
      <c r="H590" s="24"/>
      <c r="I590" s="25"/>
      <c r="J590" s="24"/>
      <c r="K590" s="25"/>
      <c r="L590" s="25"/>
      <c r="N590" s="22"/>
      <c r="O590" s="22"/>
    </row>
    <row r="591" spans="4:15" s="33" customFormat="1">
      <c r="D591" s="32"/>
      <c r="F591" s="22"/>
      <c r="H591" s="24"/>
      <c r="I591" s="25"/>
      <c r="J591" s="24"/>
      <c r="K591" s="25"/>
      <c r="L591" s="25"/>
      <c r="N591" s="22"/>
      <c r="O591" s="22"/>
    </row>
    <row r="592" spans="4:15" s="33" customFormat="1">
      <c r="D592" s="32"/>
      <c r="F592" s="22"/>
      <c r="H592" s="24"/>
      <c r="I592" s="25"/>
      <c r="J592" s="24"/>
      <c r="K592" s="25"/>
      <c r="L592" s="25"/>
      <c r="N592" s="22"/>
      <c r="O592" s="22"/>
    </row>
    <row r="593" spans="4:15" s="33" customFormat="1">
      <c r="D593" s="32"/>
      <c r="F593" s="22"/>
      <c r="H593" s="24"/>
      <c r="I593" s="25"/>
      <c r="J593" s="24"/>
      <c r="K593" s="25"/>
      <c r="L593" s="25"/>
      <c r="N593" s="22"/>
      <c r="O593" s="22"/>
    </row>
    <row r="594" spans="4:15" s="33" customFormat="1">
      <c r="D594" s="32"/>
      <c r="F594" s="22"/>
      <c r="H594" s="24"/>
      <c r="I594" s="25"/>
      <c r="J594" s="24"/>
      <c r="K594" s="25"/>
      <c r="L594" s="25"/>
      <c r="N594" s="22"/>
      <c r="O594" s="22"/>
    </row>
    <row r="595" spans="4:15" s="33" customFormat="1">
      <c r="D595" s="32"/>
      <c r="F595" s="22"/>
      <c r="H595" s="24"/>
      <c r="I595" s="25"/>
      <c r="J595" s="24"/>
      <c r="K595" s="25"/>
      <c r="L595" s="25"/>
      <c r="N595" s="22"/>
      <c r="O595" s="22"/>
    </row>
    <row r="596" spans="4:15" s="33" customFormat="1">
      <c r="D596" s="32"/>
      <c r="F596" s="22"/>
      <c r="H596" s="24"/>
      <c r="I596" s="25"/>
      <c r="J596" s="24"/>
      <c r="K596" s="25"/>
      <c r="L596" s="25"/>
      <c r="N596" s="22"/>
      <c r="O596" s="22"/>
    </row>
    <row r="597" spans="4:15" s="33" customFormat="1">
      <c r="D597" s="32"/>
      <c r="F597" s="22"/>
      <c r="H597" s="24"/>
      <c r="I597" s="25"/>
      <c r="J597" s="24"/>
      <c r="K597" s="25"/>
      <c r="L597" s="25"/>
      <c r="N597" s="22"/>
      <c r="O597" s="22"/>
    </row>
    <row r="598" spans="4:15" s="33" customFormat="1">
      <c r="D598" s="32"/>
      <c r="F598" s="22"/>
      <c r="H598" s="24"/>
      <c r="I598" s="25"/>
      <c r="J598" s="24"/>
      <c r="K598" s="25"/>
      <c r="L598" s="25"/>
      <c r="N598" s="22"/>
      <c r="O598" s="22"/>
    </row>
    <row r="599" spans="4:15" s="33" customFormat="1">
      <c r="D599" s="32"/>
      <c r="F599" s="22"/>
      <c r="H599" s="24"/>
      <c r="I599" s="25"/>
      <c r="J599" s="24"/>
      <c r="K599" s="25"/>
      <c r="L599" s="25"/>
      <c r="N599" s="22"/>
      <c r="O599" s="22"/>
    </row>
    <row r="600" spans="4:15" s="33" customFormat="1">
      <c r="D600" s="32"/>
      <c r="F600" s="22"/>
      <c r="H600" s="24"/>
      <c r="I600" s="25"/>
      <c r="J600" s="24"/>
      <c r="K600" s="25"/>
      <c r="L600" s="25"/>
      <c r="N600" s="22"/>
      <c r="O600" s="22"/>
    </row>
    <row r="601" spans="4:15" s="33" customFormat="1">
      <c r="D601" s="32"/>
      <c r="F601" s="22"/>
      <c r="H601" s="24"/>
      <c r="I601" s="25"/>
      <c r="J601" s="24"/>
      <c r="K601" s="25"/>
      <c r="L601" s="25"/>
      <c r="N601" s="22"/>
      <c r="O601" s="22"/>
    </row>
    <row r="602" spans="4:15" s="33" customFormat="1">
      <c r="D602" s="32"/>
      <c r="F602" s="22"/>
      <c r="H602" s="24"/>
      <c r="I602" s="25"/>
      <c r="J602" s="24"/>
      <c r="K602" s="25"/>
      <c r="L602" s="25"/>
      <c r="N602" s="22"/>
      <c r="O602" s="22"/>
    </row>
    <row r="603" spans="4:15" s="33" customFormat="1">
      <c r="D603" s="32"/>
      <c r="F603" s="22"/>
      <c r="H603" s="24"/>
      <c r="I603" s="25"/>
      <c r="J603" s="24"/>
      <c r="K603" s="25"/>
      <c r="L603" s="25"/>
      <c r="N603" s="22"/>
      <c r="O603" s="22"/>
    </row>
    <row r="604" spans="4:15" s="33" customFormat="1">
      <c r="D604" s="32"/>
      <c r="F604" s="22"/>
      <c r="H604" s="24"/>
      <c r="I604" s="25"/>
      <c r="J604" s="24"/>
      <c r="K604" s="25"/>
      <c r="L604" s="25"/>
      <c r="N604" s="22"/>
      <c r="O604" s="22"/>
    </row>
    <row r="605" spans="4:15" s="33" customFormat="1">
      <c r="D605" s="32"/>
      <c r="F605" s="22"/>
      <c r="H605" s="24"/>
      <c r="I605" s="25"/>
      <c r="J605" s="24"/>
      <c r="K605" s="25"/>
      <c r="L605" s="25"/>
      <c r="N605" s="22"/>
      <c r="O605" s="22"/>
    </row>
    <row r="606" spans="4:15" s="33" customFormat="1">
      <c r="D606" s="32"/>
      <c r="F606" s="22"/>
      <c r="H606" s="24"/>
      <c r="I606" s="25"/>
      <c r="J606" s="24"/>
      <c r="K606" s="25"/>
      <c r="L606" s="25"/>
      <c r="N606" s="22"/>
      <c r="O606" s="22"/>
    </row>
    <row r="607" spans="4:15" s="33" customFormat="1">
      <c r="D607" s="32"/>
      <c r="F607" s="22"/>
      <c r="H607" s="24"/>
      <c r="I607" s="25"/>
      <c r="J607" s="24"/>
      <c r="K607" s="25"/>
      <c r="L607" s="25"/>
      <c r="N607" s="22"/>
      <c r="O607" s="22"/>
    </row>
    <row r="608" spans="4:15" s="33" customFormat="1">
      <c r="D608" s="32"/>
      <c r="F608" s="22"/>
      <c r="H608" s="24"/>
      <c r="I608" s="25"/>
      <c r="J608" s="24"/>
      <c r="K608" s="25"/>
      <c r="L608" s="25"/>
      <c r="N608" s="22"/>
      <c r="O608" s="22"/>
    </row>
    <row r="609" spans="4:15" s="33" customFormat="1">
      <c r="D609" s="32"/>
      <c r="F609" s="22"/>
      <c r="H609" s="24"/>
      <c r="I609" s="25"/>
      <c r="J609" s="24"/>
      <c r="K609" s="25"/>
      <c r="L609" s="25"/>
      <c r="N609" s="22"/>
      <c r="O609" s="22"/>
    </row>
    <row r="610" spans="4:15" s="33" customFormat="1">
      <c r="D610" s="32"/>
      <c r="F610" s="22"/>
      <c r="H610" s="24"/>
      <c r="I610" s="25"/>
      <c r="J610" s="24"/>
      <c r="K610" s="25"/>
      <c r="L610" s="25"/>
      <c r="N610" s="22"/>
      <c r="O610" s="22"/>
    </row>
    <row r="611" spans="4:15" s="33" customFormat="1">
      <c r="D611" s="32"/>
      <c r="F611" s="22"/>
      <c r="H611" s="24"/>
      <c r="I611" s="25"/>
      <c r="J611" s="24"/>
      <c r="K611" s="25"/>
      <c r="L611" s="25"/>
      <c r="N611" s="22"/>
      <c r="O611" s="22"/>
    </row>
    <row r="612" spans="4:15" s="33" customFormat="1">
      <c r="D612" s="32"/>
      <c r="F612" s="22"/>
      <c r="H612" s="24"/>
      <c r="I612" s="25"/>
      <c r="J612" s="24"/>
      <c r="K612" s="25"/>
      <c r="L612" s="25"/>
      <c r="N612" s="22"/>
      <c r="O612" s="22"/>
    </row>
    <row r="613" spans="4:15" s="33" customFormat="1">
      <c r="D613" s="32"/>
      <c r="F613" s="22"/>
      <c r="H613" s="24"/>
      <c r="I613" s="25"/>
      <c r="J613" s="24"/>
      <c r="K613" s="25"/>
      <c r="L613" s="25"/>
      <c r="N613" s="22"/>
      <c r="O613" s="22"/>
    </row>
    <row r="614" spans="4:15" s="33" customFormat="1">
      <c r="D614" s="32"/>
      <c r="F614" s="22"/>
      <c r="H614" s="24"/>
      <c r="I614" s="25"/>
      <c r="J614" s="24"/>
      <c r="K614" s="25"/>
      <c r="L614" s="25"/>
      <c r="N614" s="22"/>
      <c r="O614" s="22"/>
    </row>
    <row r="615" spans="4:15" s="33" customFormat="1">
      <c r="D615" s="32"/>
      <c r="F615" s="22"/>
      <c r="H615" s="24"/>
      <c r="I615" s="25"/>
      <c r="J615" s="24"/>
      <c r="K615" s="25"/>
      <c r="L615" s="25"/>
      <c r="N615" s="22"/>
      <c r="O615" s="22"/>
    </row>
    <row r="616" spans="4:15" s="33" customFormat="1">
      <c r="D616" s="32"/>
      <c r="F616" s="22"/>
      <c r="H616" s="24"/>
      <c r="I616" s="25"/>
      <c r="J616" s="24"/>
      <c r="K616" s="25"/>
      <c r="L616" s="25"/>
      <c r="N616" s="22"/>
      <c r="O616" s="22"/>
    </row>
    <row r="617" spans="4:15" s="33" customFormat="1">
      <c r="D617" s="32"/>
      <c r="F617" s="22"/>
      <c r="H617" s="24"/>
      <c r="I617" s="25"/>
      <c r="J617" s="24"/>
      <c r="K617" s="25"/>
      <c r="L617" s="25"/>
      <c r="N617" s="22"/>
      <c r="O617" s="22"/>
    </row>
    <row r="618" spans="4:15" s="33" customFormat="1">
      <c r="D618" s="32"/>
      <c r="F618" s="22"/>
      <c r="H618" s="24"/>
      <c r="I618" s="25"/>
      <c r="J618" s="24"/>
      <c r="K618" s="25"/>
      <c r="L618" s="25"/>
      <c r="N618" s="22"/>
      <c r="O618" s="22"/>
    </row>
    <row r="619" spans="4:15" s="33" customFormat="1">
      <c r="D619" s="32"/>
      <c r="F619" s="22"/>
      <c r="H619" s="24"/>
      <c r="I619" s="25"/>
      <c r="J619" s="24"/>
      <c r="K619" s="25"/>
      <c r="L619" s="25"/>
      <c r="N619" s="22"/>
      <c r="O619" s="22"/>
    </row>
    <row r="620" spans="4:15" s="33" customFormat="1">
      <c r="D620" s="32"/>
      <c r="F620" s="22"/>
      <c r="H620" s="24"/>
      <c r="I620" s="25"/>
      <c r="J620" s="24"/>
      <c r="K620" s="25"/>
      <c r="L620" s="25"/>
      <c r="N620" s="22"/>
      <c r="O620" s="22"/>
    </row>
    <row r="621" spans="4:15" s="33" customFormat="1">
      <c r="D621" s="32"/>
      <c r="F621" s="22"/>
      <c r="H621" s="24"/>
      <c r="I621" s="25"/>
      <c r="J621" s="24"/>
      <c r="K621" s="25"/>
      <c r="L621" s="25"/>
      <c r="N621" s="22"/>
      <c r="O621" s="22"/>
    </row>
    <row r="622" spans="4:15" s="33" customFormat="1">
      <c r="D622" s="32"/>
      <c r="F622" s="22"/>
      <c r="H622" s="24"/>
      <c r="I622" s="25"/>
      <c r="J622" s="24"/>
      <c r="K622" s="25"/>
      <c r="L622" s="25"/>
      <c r="N622" s="22"/>
      <c r="O622" s="22"/>
    </row>
    <row r="623" spans="4:15" s="33" customFormat="1">
      <c r="D623" s="32"/>
      <c r="F623" s="22"/>
      <c r="H623" s="24"/>
      <c r="I623" s="25"/>
      <c r="J623" s="24"/>
      <c r="K623" s="25"/>
      <c r="L623" s="25"/>
      <c r="N623" s="22"/>
      <c r="O623" s="22"/>
    </row>
    <row r="624" spans="4:15" s="33" customFormat="1">
      <c r="D624" s="32"/>
      <c r="F624" s="22"/>
      <c r="H624" s="24"/>
      <c r="I624" s="25"/>
      <c r="J624" s="24"/>
      <c r="K624" s="25"/>
      <c r="L624" s="25"/>
      <c r="N624" s="22"/>
      <c r="O624" s="22"/>
    </row>
    <row r="625" spans="4:15" s="33" customFormat="1">
      <c r="D625" s="32"/>
      <c r="F625" s="22"/>
      <c r="H625" s="24"/>
      <c r="I625" s="25"/>
      <c r="J625" s="24"/>
      <c r="K625" s="25"/>
      <c r="L625" s="25"/>
      <c r="N625" s="22"/>
      <c r="O625" s="22"/>
    </row>
    <row r="626" spans="4:15" s="33" customFormat="1">
      <c r="D626" s="32"/>
      <c r="F626" s="22"/>
      <c r="H626" s="24"/>
      <c r="I626" s="25"/>
      <c r="J626" s="24"/>
      <c r="K626" s="25"/>
      <c r="L626" s="25"/>
      <c r="N626" s="22"/>
      <c r="O626" s="22"/>
    </row>
    <row r="627" spans="4:15" s="33" customFormat="1">
      <c r="D627" s="32"/>
      <c r="F627" s="22"/>
      <c r="H627" s="24"/>
      <c r="I627" s="25"/>
      <c r="J627" s="24"/>
      <c r="K627" s="25"/>
      <c r="L627" s="25"/>
      <c r="N627" s="22"/>
      <c r="O627" s="22"/>
    </row>
    <row r="628" spans="4:15" s="33" customFormat="1">
      <c r="D628" s="32"/>
      <c r="F628" s="22"/>
      <c r="H628" s="24"/>
      <c r="I628" s="25"/>
      <c r="J628" s="24"/>
      <c r="K628" s="25"/>
      <c r="L628" s="25"/>
      <c r="N628" s="22"/>
      <c r="O628" s="22"/>
    </row>
    <row r="629" spans="4:15" s="33" customFormat="1">
      <c r="D629" s="32"/>
      <c r="F629" s="22"/>
      <c r="H629" s="24"/>
      <c r="I629" s="25"/>
      <c r="J629" s="24"/>
      <c r="K629" s="25"/>
      <c r="L629" s="25"/>
      <c r="N629" s="22"/>
      <c r="O629" s="22"/>
    </row>
    <row r="630" spans="4:15" s="33" customFormat="1">
      <c r="D630" s="32"/>
      <c r="F630" s="22"/>
      <c r="H630" s="24"/>
      <c r="I630" s="25"/>
      <c r="J630" s="24"/>
      <c r="K630" s="25"/>
      <c r="L630" s="25"/>
      <c r="N630" s="22"/>
      <c r="O630" s="22"/>
    </row>
    <row r="631" spans="4:15" s="33" customFormat="1">
      <c r="D631" s="32"/>
      <c r="F631" s="22"/>
      <c r="H631" s="24"/>
      <c r="I631" s="25"/>
      <c r="J631" s="24"/>
      <c r="K631" s="25"/>
      <c r="L631" s="25"/>
      <c r="N631" s="22"/>
      <c r="O631" s="22"/>
    </row>
    <row r="632" spans="4:15" s="33" customFormat="1">
      <c r="D632" s="32"/>
      <c r="F632" s="22"/>
      <c r="H632" s="24"/>
      <c r="I632" s="25"/>
      <c r="J632" s="24"/>
      <c r="K632" s="25"/>
      <c r="L632" s="25"/>
      <c r="N632" s="22"/>
      <c r="O632" s="22"/>
    </row>
    <row r="633" spans="4:15" s="33" customFormat="1">
      <c r="D633" s="32"/>
      <c r="F633" s="22"/>
      <c r="H633" s="24"/>
      <c r="I633" s="25"/>
      <c r="J633" s="24"/>
      <c r="K633" s="25"/>
      <c r="L633" s="25"/>
      <c r="N633" s="22"/>
      <c r="O633" s="22"/>
    </row>
    <row r="634" spans="4:15" s="33" customFormat="1">
      <c r="D634" s="32"/>
      <c r="F634" s="22"/>
      <c r="H634" s="24"/>
      <c r="I634" s="25"/>
      <c r="J634" s="24"/>
      <c r="K634" s="25"/>
      <c r="L634" s="25"/>
      <c r="N634" s="22"/>
      <c r="O634" s="22"/>
    </row>
    <row r="635" spans="4:15" s="33" customFormat="1">
      <c r="D635" s="32"/>
      <c r="F635" s="22"/>
      <c r="H635" s="24"/>
      <c r="I635" s="25"/>
      <c r="J635" s="24"/>
      <c r="K635" s="25"/>
      <c r="L635" s="25"/>
      <c r="N635" s="22"/>
      <c r="O635" s="22"/>
    </row>
    <row r="636" spans="4:15" s="33" customFormat="1">
      <c r="D636" s="32"/>
      <c r="F636" s="22"/>
      <c r="H636" s="24"/>
      <c r="I636" s="25"/>
      <c r="J636" s="24"/>
      <c r="K636" s="25"/>
      <c r="L636" s="25"/>
      <c r="N636" s="22"/>
      <c r="O636" s="22"/>
    </row>
    <row r="637" spans="4:15" s="33" customFormat="1">
      <c r="D637" s="32"/>
      <c r="F637" s="22"/>
      <c r="H637" s="24"/>
      <c r="I637" s="25"/>
      <c r="J637" s="24"/>
      <c r="K637" s="25"/>
      <c r="L637" s="25"/>
      <c r="N637" s="22"/>
      <c r="O637" s="22"/>
    </row>
    <row r="638" spans="4:15" s="33" customFormat="1">
      <c r="D638" s="32"/>
      <c r="F638" s="22"/>
      <c r="H638" s="24"/>
      <c r="I638" s="25"/>
      <c r="J638" s="24"/>
      <c r="K638" s="25"/>
      <c r="L638" s="25"/>
      <c r="N638" s="22"/>
      <c r="O638" s="22"/>
    </row>
    <row r="639" spans="4:15" s="33" customFormat="1">
      <c r="D639" s="32"/>
      <c r="F639" s="22"/>
      <c r="H639" s="24"/>
      <c r="I639" s="25"/>
      <c r="J639" s="24"/>
      <c r="K639" s="25"/>
      <c r="L639" s="25"/>
      <c r="N639" s="22"/>
      <c r="O639" s="22"/>
    </row>
    <row r="640" spans="4:15" s="33" customFormat="1">
      <c r="D640" s="32"/>
      <c r="F640" s="22"/>
      <c r="H640" s="24"/>
      <c r="I640" s="25"/>
      <c r="J640" s="24"/>
      <c r="K640" s="25"/>
      <c r="L640" s="25"/>
      <c r="N640" s="22"/>
      <c r="O640" s="22"/>
    </row>
    <row r="641" spans="4:15" s="33" customFormat="1">
      <c r="D641" s="32"/>
      <c r="F641" s="22"/>
      <c r="H641" s="24"/>
      <c r="I641" s="25"/>
      <c r="J641" s="24"/>
      <c r="K641" s="25"/>
      <c r="L641" s="25"/>
      <c r="N641" s="22"/>
      <c r="O641" s="22"/>
    </row>
    <row r="642" spans="4:15" s="33" customFormat="1">
      <c r="D642" s="32"/>
      <c r="F642" s="22"/>
      <c r="H642" s="24"/>
      <c r="I642" s="25"/>
      <c r="J642" s="24"/>
      <c r="K642" s="25"/>
      <c r="L642" s="25"/>
      <c r="N642" s="22"/>
      <c r="O642" s="22"/>
    </row>
    <row r="643" spans="4:15" s="33" customFormat="1">
      <c r="D643" s="32"/>
      <c r="F643" s="22"/>
      <c r="H643" s="24"/>
      <c r="I643" s="25"/>
      <c r="J643" s="24"/>
      <c r="K643" s="25"/>
      <c r="L643" s="25"/>
      <c r="N643" s="22"/>
      <c r="O643" s="22"/>
    </row>
    <row r="644" spans="4:15" s="33" customFormat="1">
      <c r="D644" s="32"/>
      <c r="F644" s="22"/>
      <c r="H644" s="24"/>
      <c r="I644" s="25"/>
      <c r="J644" s="24"/>
      <c r="K644" s="25"/>
      <c r="L644" s="25"/>
      <c r="N644" s="22"/>
      <c r="O644" s="22"/>
    </row>
    <row r="645" spans="4:15" s="33" customFormat="1">
      <c r="D645" s="32"/>
      <c r="F645" s="22"/>
      <c r="H645" s="24"/>
      <c r="I645" s="25"/>
      <c r="J645" s="24"/>
      <c r="K645" s="25"/>
      <c r="L645" s="25"/>
      <c r="N645" s="22"/>
      <c r="O645" s="22"/>
    </row>
    <row r="646" spans="4:15" s="33" customFormat="1">
      <c r="D646" s="32"/>
      <c r="F646" s="22"/>
      <c r="H646" s="24"/>
      <c r="I646" s="25"/>
      <c r="J646" s="24"/>
      <c r="K646" s="25"/>
      <c r="L646" s="25"/>
      <c r="N646" s="22"/>
      <c r="O646" s="22"/>
    </row>
    <row r="647" spans="4:15" s="33" customFormat="1">
      <c r="D647" s="32"/>
      <c r="F647" s="22"/>
      <c r="H647" s="24"/>
      <c r="I647" s="25"/>
      <c r="J647" s="24"/>
      <c r="K647" s="25"/>
      <c r="L647" s="25"/>
      <c r="N647" s="22"/>
      <c r="O647" s="22"/>
    </row>
    <row r="648" spans="4:15" s="33" customFormat="1">
      <c r="D648" s="32"/>
      <c r="F648" s="22"/>
      <c r="H648" s="24"/>
      <c r="I648" s="25"/>
      <c r="J648" s="24"/>
      <c r="K648" s="25"/>
      <c r="L648" s="25"/>
      <c r="N648" s="22"/>
      <c r="O648" s="22"/>
    </row>
    <row r="649" spans="4:15" s="33" customFormat="1">
      <c r="D649" s="32"/>
      <c r="F649" s="22"/>
      <c r="H649" s="24"/>
      <c r="I649" s="25"/>
      <c r="J649" s="24"/>
      <c r="K649" s="25"/>
      <c r="L649" s="25"/>
      <c r="N649" s="22"/>
      <c r="O649" s="22"/>
    </row>
    <row r="650" spans="4:15" s="33" customFormat="1">
      <c r="D650" s="32"/>
      <c r="F650" s="22"/>
      <c r="H650" s="24"/>
      <c r="I650" s="25"/>
      <c r="J650" s="24"/>
      <c r="K650" s="25"/>
      <c r="L650" s="25"/>
      <c r="N650" s="22"/>
      <c r="O650" s="22"/>
    </row>
    <row r="651" spans="4:15" s="33" customFormat="1">
      <c r="D651" s="32"/>
      <c r="F651" s="22"/>
      <c r="H651" s="24"/>
      <c r="I651" s="25"/>
      <c r="J651" s="24"/>
      <c r="K651" s="25"/>
      <c r="L651" s="25"/>
      <c r="N651" s="22"/>
      <c r="O651" s="22"/>
    </row>
    <row r="652" spans="4:15" s="33" customFormat="1">
      <c r="D652" s="32"/>
      <c r="F652" s="22"/>
      <c r="H652" s="24"/>
      <c r="I652" s="25"/>
      <c r="J652" s="24"/>
      <c r="K652" s="25"/>
      <c r="L652" s="25"/>
      <c r="N652" s="22"/>
      <c r="O652" s="22"/>
    </row>
    <row r="653" spans="4:15" s="33" customFormat="1">
      <c r="D653" s="32"/>
      <c r="F653" s="22"/>
      <c r="H653" s="24"/>
      <c r="I653" s="25"/>
      <c r="J653" s="24"/>
      <c r="K653" s="25"/>
      <c r="L653" s="25"/>
      <c r="N653" s="22"/>
      <c r="O653" s="22"/>
    </row>
    <row r="654" spans="4:15" s="33" customFormat="1">
      <c r="D654" s="32"/>
      <c r="F654" s="22"/>
      <c r="H654" s="24"/>
      <c r="I654" s="25"/>
      <c r="J654" s="24"/>
      <c r="K654" s="25"/>
      <c r="L654" s="25"/>
      <c r="N654" s="22"/>
      <c r="O654" s="22"/>
    </row>
    <row r="655" spans="4:15" s="33" customFormat="1">
      <c r="D655" s="32"/>
      <c r="F655" s="22"/>
      <c r="H655" s="24"/>
      <c r="I655" s="25"/>
      <c r="J655" s="24"/>
      <c r="K655" s="25"/>
      <c r="L655" s="25"/>
      <c r="N655" s="22"/>
      <c r="O655" s="22"/>
    </row>
    <row r="656" spans="4:15" s="33" customFormat="1">
      <c r="D656" s="32"/>
      <c r="F656" s="22"/>
      <c r="H656" s="24"/>
      <c r="I656" s="25"/>
      <c r="J656" s="24"/>
      <c r="K656" s="25"/>
      <c r="L656" s="25"/>
      <c r="N656" s="22"/>
      <c r="O656" s="22"/>
    </row>
    <row r="657" spans="4:15" s="33" customFormat="1">
      <c r="D657" s="32"/>
      <c r="F657" s="22"/>
      <c r="H657" s="24"/>
      <c r="I657" s="25"/>
      <c r="J657" s="24"/>
      <c r="K657" s="25"/>
      <c r="L657" s="25"/>
      <c r="N657" s="22"/>
      <c r="O657" s="22"/>
    </row>
    <row r="658" spans="4:15" s="33" customFormat="1">
      <c r="D658" s="32"/>
      <c r="F658" s="22"/>
      <c r="H658" s="24"/>
      <c r="I658" s="25"/>
      <c r="J658" s="24"/>
      <c r="K658" s="25"/>
      <c r="L658" s="25"/>
      <c r="N658" s="22"/>
      <c r="O658" s="22"/>
    </row>
    <row r="659" spans="4:15" s="33" customFormat="1">
      <c r="D659" s="32"/>
      <c r="F659" s="22"/>
      <c r="H659" s="24"/>
      <c r="I659" s="25"/>
      <c r="J659" s="24"/>
      <c r="K659" s="25"/>
      <c r="L659" s="25"/>
      <c r="N659" s="22"/>
      <c r="O659" s="22"/>
    </row>
    <row r="660" spans="4:15" s="33" customFormat="1">
      <c r="D660" s="32"/>
      <c r="F660" s="22"/>
      <c r="H660" s="24"/>
      <c r="I660" s="25"/>
      <c r="J660" s="24"/>
      <c r="K660" s="25"/>
      <c r="L660" s="25"/>
      <c r="N660" s="22"/>
      <c r="O660" s="22"/>
    </row>
    <row r="661" spans="4:15" s="33" customFormat="1">
      <c r="D661" s="32"/>
      <c r="F661" s="22"/>
      <c r="H661" s="24"/>
      <c r="I661" s="25"/>
      <c r="J661" s="24"/>
      <c r="K661" s="25"/>
      <c r="L661" s="25"/>
      <c r="N661" s="22"/>
      <c r="O661" s="22"/>
    </row>
    <row r="662" spans="4:15" s="33" customFormat="1">
      <c r="D662" s="32"/>
      <c r="F662" s="22"/>
      <c r="H662" s="24"/>
      <c r="I662" s="25"/>
      <c r="J662" s="24"/>
      <c r="K662" s="25"/>
      <c r="L662" s="25"/>
      <c r="N662" s="22"/>
      <c r="O662" s="22"/>
    </row>
    <row r="663" spans="4:15" s="33" customFormat="1">
      <c r="D663" s="32"/>
      <c r="F663" s="22"/>
      <c r="H663" s="24"/>
      <c r="I663" s="25"/>
      <c r="J663" s="24"/>
      <c r="K663" s="25"/>
      <c r="L663" s="25"/>
      <c r="N663" s="22"/>
      <c r="O663" s="22"/>
    </row>
    <row r="664" spans="4:15" s="33" customFormat="1">
      <c r="D664" s="32"/>
      <c r="F664" s="22"/>
      <c r="H664" s="24"/>
      <c r="I664" s="25"/>
      <c r="J664" s="24"/>
      <c r="K664" s="25"/>
      <c r="L664" s="25"/>
      <c r="N664" s="22"/>
      <c r="O664" s="22"/>
    </row>
    <row r="665" spans="4:15" s="33" customFormat="1">
      <c r="D665" s="32"/>
      <c r="F665" s="22"/>
      <c r="H665" s="24"/>
      <c r="I665" s="25"/>
      <c r="J665" s="24"/>
      <c r="K665" s="25"/>
      <c r="L665" s="25"/>
      <c r="N665" s="22"/>
      <c r="O665" s="22"/>
    </row>
    <row r="666" spans="4:15" s="33" customFormat="1">
      <c r="D666" s="32"/>
      <c r="F666" s="22"/>
      <c r="H666" s="24"/>
      <c r="I666" s="25"/>
      <c r="J666" s="24"/>
      <c r="K666" s="25"/>
      <c r="L666" s="25"/>
      <c r="N666" s="22"/>
      <c r="O666" s="22"/>
    </row>
    <row r="667" spans="4:15" s="33" customFormat="1">
      <c r="D667" s="32"/>
      <c r="F667" s="22"/>
      <c r="H667" s="24"/>
      <c r="I667" s="25"/>
      <c r="J667" s="24"/>
      <c r="K667" s="25"/>
      <c r="L667" s="25"/>
      <c r="N667" s="22"/>
      <c r="O667" s="22"/>
    </row>
    <row r="668" spans="4:15" s="33" customFormat="1">
      <c r="D668" s="32"/>
      <c r="F668" s="22"/>
      <c r="H668" s="24"/>
      <c r="I668" s="25"/>
      <c r="J668" s="24"/>
      <c r="K668" s="25"/>
      <c r="L668" s="25"/>
      <c r="N668" s="22"/>
      <c r="O668" s="22"/>
    </row>
    <row r="669" spans="4:15" s="33" customFormat="1">
      <c r="D669" s="32"/>
      <c r="F669" s="22"/>
      <c r="H669" s="24"/>
      <c r="I669" s="25"/>
      <c r="J669" s="24"/>
      <c r="K669" s="25"/>
      <c r="L669" s="25"/>
      <c r="N669" s="22"/>
      <c r="O669" s="22"/>
    </row>
    <row r="670" spans="4:15" s="33" customFormat="1">
      <c r="D670" s="32"/>
      <c r="F670" s="22"/>
      <c r="H670" s="24"/>
      <c r="I670" s="25"/>
      <c r="J670" s="24"/>
      <c r="K670" s="25"/>
      <c r="L670" s="25"/>
      <c r="N670" s="22"/>
      <c r="O670" s="22"/>
    </row>
    <row r="671" spans="4:15" s="33" customFormat="1">
      <c r="D671" s="32"/>
      <c r="F671" s="22"/>
      <c r="H671" s="24"/>
      <c r="I671" s="25"/>
      <c r="J671" s="24"/>
      <c r="K671" s="25"/>
      <c r="L671" s="25"/>
      <c r="N671" s="22"/>
      <c r="O671" s="22"/>
    </row>
    <row r="672" spans="4:15" s="33" customFormat="1">
      <c r="D672" s="32"/>
      <c r="F672" s="22"/>
      <c r="H672" s="24"/>
      <c r="I672" s="25"/>
      <c r="J672" s="24"/>
      <c r="K672" s="25"/>
      <c r="L672" s="25"/>
      <c r="N672" s="22"/>
      <c r="O672" s="22"/>
    </row>
    <row r="673" spans="4:15" s="33" customFormat="1">
      <c r="D673" s="32"/>
      <c r="F673" s="22"/>
      <c r="H673" s="24"/>
      <c r="I673" s="25"/>
      <c r="J673" s="24"/>
      <c r="K673" s="25"/>
      <c r="L673" s="25"/>
      <c r="N673" s="22"/>
      <c r="O673" s="22"/>
    </row>
    <row r="674" spans="4:15" s="33" customFormat="1">
      <c r="D674" s="32"/>
      <c r="F674" s="22"/>
      <c r="H674" s="24"/>
      <c r="I674" s="25"/>
      <c r="J674" s="24"/>
      <c r="K674" s="25"/>
      <c r="L674" s="25"/>
      <c r="N674" s="22"/>
      <c r="O674" s="22"/>
    </row>
    <row r="675" spans="4:15" s="33" customFormat="1">
      <c r="D675" s="32"/>
      <c r="F675" s="22"/>
      <c r="H675" s="24"/>
      <c r="I675" s="25"/>
      <c r="J675" s="24"/>
      <c r="K675" s="25"/>
      <c r="L675" s="25"/>
      <c r="N675" s="22"/>
      <c r="O675" s="22"/>
    </row>
    <row r="676" spans="4:15" s="33" customFormat="1">
      <c r="D676" s="32"/>
      <c r="F676" s="22"/>
      <c r="H676" s="24"/>
      <c r="I676" s="25"/>
      <c r="J676" s="24"/>
      <c r="K676" s="25"/>
      <c r="L676" s="25"/>
      <c r="N676" s="22"/>
      <c r="O676" s="22"/>
    </row>
    <row r="677" spans="4:15" s="33" customFormat="1">
      <c r="D677" s="32"/>
      <c r="F677" s="22"/>
      <c r="H677" s="24"/>
      <c r="I677" s="25"/>
      <c r="J677" s="24"/>
      <c r="K677" s="25"/>
      <c r="L677" s="25"/>
      <c r="N677" s="22"/>
      <c r="O677" s="22"/>
    </row>
    <row r="678" spans="4:15" s="33" customFormat="1">
      <c r="D678" s="32"/>
      <c r="F678" s="22"/>
      <c r="H678" s="24"/>
      <c r="I678" s="25"/>
      <c r="J678" s="24"/>
      <c r="K678" s="25"/>
      <c r="L678" s="25"/>
      <c r="N678" s="22"/>
      <c r="O678" s="22"/>
    </row>
    <row r="679" spans="4:15" s="33" customFormat="1">
      <c r="D679" s="32"/>
      <c r="F679" s="22"/>
      <c r="H679" s="24"/>
      <c r="I679" s="25"/>
      <c r="J679" s="24"/>
      <c r="K679" s="25"/>
      <c r="L679" s="25"/>
      <c r="N679" s="22"/>
      <c r="O679" s="22"/>
    </row>
    <row r="680" spans="4:15" s="33" customFormat="1">
      <c r="D680" s="32"/>
      <c r="F680" s="22"/>
      <c r="H680" s="24"/>
      <c r="I680" s="25"/>
      <c r="J680" s="24"/>
      <c r="K680" s="25"/>
      <c r="L680" s="25"/>
      <c r="N680" s="22"/>
      <c r="O680" s="22"/>
    </row>
    <row r="681" spans="4:15" s="33" customFormat="1">
      <c r="D681" s="32"/>
      <c r="F681" s="22"/>
      <c r="H681" s="24"/>
      <c r="I681" s="25"/>
      <c r="J681" s="24"/>
      <c r="K681" s="25"/>
      <c r="L681" s="25"/>
      <c r="N681" s="22"/>
      <c r="O681" s="22"/>
    </row>
    <row r="682" spans="4:15" s="33" customFormat="1">
      <c r="D682" s="32"/>
      <c r="F682" s="22"/>
      <c r="H682" s="24"/>
      <c r="I682" s="25"/>
      <c r="J682" s="24"/>
      <c r="K682" s="25"/>
      <c r="L682" s="25"/>
      <c r="N682" s="22"/>
      <c r="O682" s="22"/>
    </row>
    <row r="683" spans="4:15" s="33" customFormat="1">
      <c r="D683" s="32"/>
      <c r="F683" s="22"/>
      <c r="H683" s="24"/>
      <c r="I683" s="25"/>
      <c r="J683" s="24"/>
      <c r="K683" s="25"/>
      <c r="L683" s="25"/>
      <c r="N683" s="22"/>
      <c r="O683" s="22"/>
    </row>
    <row r="684" spans="4:15" s="33" customFormat="1">
      <c r="D684" s="32"/>
      <c r="F684" s="22"/>
      <c r="H684" s="24"/>
      <c r="I684" s="25"/>
      <c r="J684" s="24"/>
      <c r="K684" s="25"/>
      <c r="L684" s="25"/>
      <c r="N684" s="22"/>
      <c r="O684" s="22"/>
    </row>
    <row r="685" spans="4:15" s="33" customFormat="1">
      <c r="D685" s="32"/>
      <c r="F685" s="22"/>
      <c r="H685" s="24"/>
      <c r="I685" s="25"/>
      <c r="J685" s="24"/>
      <c r="K685" s="25"/>
      <c r="L685" s="25"/>
      <c r="N685" s="22"/>
      <c r="O685" s="22"/>
    </row>
    <row r="686" spans="4:15" s="33" customFormat="1">
      <c r="D686" s="32"/>
      <c r="F686" s="22"/>
      <c r="H686" s="24"/>
      <c r="I686" s="25"/>
      <c r="J686" s="24"/>
      <c r="K686" s="25"/>
      <c r="L686" s="25"/>
      <c r="N686" s="22"/>
      <c r="O686" s="22"/>
    </row>
    <row r="687" spans="4:15" s="33" customFormat="1">
      <c r="D687" s="32"/>
      <c r="F687" s="22"/>
      <c r="H687" s="24"/>
      <c r="I687" s="25"/>
      <c r="J687" s="24"/>
      <c r="K687" s="25"/>
      <c r="L687" s="25"/>
      <c r="N687" s="22"/>
      <c r="O687" s="22"/>
    </row>
    <row r="688" spans="4:15" s="33" customFormat="1">
      <c r="D688" s="32"/>
      <c r="F688" s="22"/>
      <c r="H688" s="24"/>
      <c r="I688" s="25"/>
      <c r="J688" s="24"/>
      <c r="K688" s="25"/>
      <c r="L688" s="25"/>
      <c r="N688" s="22"/>
      <c r="O688" s="22"/>
    </row>
    <row r="689" spans="4:15" s="33" customFormat="1">
      <c r="D689" s="32"/>
      <c r="F689" s="22"/>
      <c r="H689" s="24"/>
      <c r="I689" s="25"/>
      <c r="J689" s="24"/>
      <c r="K689" s="25"/>
      <c r="L689" s="25"/>
      <c r="N689" s="22"/>
      <c r="O689" s="22"/>
    </row>
    <row r="690" spans="4:15" s="33" customFormat="1">
      <c r="D690" s="32"/>
      <c r="F690" s="22"/>
      <c r="H690" s="24"/>
      <c r="I690" s="25"/>
      <c r="J690" s="24"/>
      <c r="K690" s="25"/>
      <c r="L690" s="25"/>
      <c r="N690" s="22"/>
      <c r="O690" s="22"/>
    </row>
    <row r="691" spans="4:15" s="33" customFormat="1">
      <c r="D691" s="32"/>
      <c r="F691" s="22"/>
      <c r="H691" s="24"/>
      <c r="I691" s="25"/>
      <c r="J691" s="24"/>
      <c r="K691" s="25"/>
      <c r="L691" s="25"/>
      <c r="N691" s="22"/>
      <c r="O691" s="22"/>
    </row>
    <row r="692" spans="4:15" s="33" customFormat="1">
      <c r="D692" s="32"/>
      <c r="F692" s="22"/>
      <c r="H692" s="24"/>
      <c r="I692" s="25"/>
      <c r="J692" s="24"/>
      <c r="K692" s="25"/>
      <c r="L692" s="25"/>
      <c r="N692" s="22"/>
      <c r="O692" s="22"/>
    </row>
    <row r="693" spans="4:15" s="33" customFormat="1">
      <c r="D693" s="32"/>
      <c r="F693" s="22"/>
      <c r="H693" s="24"/>
      <c r="I693" s="25"/>
      <c r="J693" s="24"/>
      <c r="K693" s="25"/>
      <c r="L693" s="25"/>
      <c r="N693" s="22"/>
      <c r="O693" s="22"/>
    </row>
    <row r="694" spans="4:15" s="33" customFormat="1">
      <c r="D694" s="32"/>
      <c r="F694" s="22"/>
      <c r="H694" s="24"/>
      <c r="I694" s="25"/>
      <c r="J694" s="24"/>
      <c r="K694" s="25"/>
      <c r="L694" s="25"/>
      <c r="N694" s="22"/>
      <c r="O694" s="22"/>
    </row>
    <row r="695" spans="4:15" s="33" customFormat="1">
      <c r="D695" s="32"/>
      <c r="F695" s="22"/>
      <c r="H695" s="24"/>
      <c r="I695" s="25"/>
      <c r="J695" s="24"/>
      <c r="K695" s="25"/>
      <c r="L695" s="25"/>
      <c r="N695" s="22"/>
      <c r="O695" s="22"/>
    </row>
    <row r="696" spans="4:15" s="33" customFormat="1">
      <c r="D696" s="32"/>
      <c r="F696" s="22"/>
      <c r="H696" s="24"/>
      <c r="I696" s="25"/>
      <c r="J696" s="24"/>
      <c r="K696" s="25"/>
      <c r="L696" s="25"/>
      <c r="N696" s="22"/>
      <c r="O696" s="22"/>
    </row>
    <row r="697" spans="4:15" s="33" customFormat="1">
      <c r="D697" s="32"/>
      <c r="F697" s="22"/>
      <c r="H697" s="24"/>
      <c r="I697" s="25"/>
      <c r="J697" s="24"/>
      <c r="K697" s="25"/>
      <c r="L697" s="25"/>
      <c r="N697" s="22"/>
      <c r="O697" s="22"/>
    </row>
    <row r="698" spans="4:15" s="33" customFormat="1">
      <c r="D698" s="32"/>
      <c r="F698" s="22"/>
      <c r="H698" s="24"/>
      <c r="I698" s="25"/>
      <c r="J698" s="24"/>
      <c r="K698" s="25"/>
      <c r="L698" s="25"/>
      <c r="N698" s="22"/>
      <c r="O698" s="22"/>
    </row>
    <row r="699" spans="4:15" s="33" customFormat="1">
      <c r="D699" s="32"/>
      <c r="F699" s="22"/>
      <c r="H699" s="24"/>
      <c r="I699" s="25"/>
      <c r="J699" s="24"/>
      <c r="K699" s="25"/>
      <c r="L699" s="25"/>
      <c r="N699" s="22"/>
      <c r="O699" s="22"/>
    </row>
    <row r="700" spans="4:15" s="33" customFormat="1">
      <c r="D700" s="32"/>
      <c r="F700" s="22"/>
      <c r="H700" s="24"/>
      <c r="I700" s="25"/>
      <c r="J700" s="24"/>
      <c r="K700" s="25"/>
      <c r="L700" s="25"/>
      <c r="N700" s="22"/>
      <c r="O700" s="22"/>
    </row>
    <row r="701" spans="4:15" s="33" customFormat="1">
      <c r="D701" s="32"/>
      <c r="F701" s="22"/>
      <c r="H701" s="24"/>
      <c r="I701" s="25"/>
      <c r="J701" s="24"/>
      <c r="K701" s="25"/>
      <c r="L701" s="25"/>
      <c r="N701" s="22"/>
      <c r="O701" s="22"/>
    </row>
    <row r="702" spans="4:15" s="33" customFormat="1">
      <c r="D702" s="32"/>
      <c r="F702" s="22"/>
      <c r="H702" s="24"/>
      <c r="I702" s="25"/>
      <c r="J702" s="24"/>
      <c r="K702" s="25"/>
      <c r="L702" s="25"/>
      <c r="N702" s="22"/>
      <c r="O702" s="22"/>
    </row>
    <row r="703" spans="4:15" s="33" customFormat="1">
      <c r="D703" s="32"/>
      <c r="F703" s="22"/>
      <c r="H703" s="24"/>
      <c r="I703" s="25"/>
      <c r="J703" s="24"/>
      <c r="K703" s="25"/>
      <c r="L703" s="25"/>
      <c r="N703" s="22"/>
      <c r="O703" s="22"/>
    </row>
    <row r="704" spans="4:15" s="33" customFormat="1">
      <c r="D704" s="32"/>
      <c r="F704" s="22"/>
      <c r="H704" s="24"/>
      <c r="I704" s="25"/>
      <c r="J704" s="24"/>
      <c r="K704" s="25"/>
      <c r="L704" s="25"/>
      <c r="N704" s="22"/>
      <c r="O704" s="22"/>
    </row>
    <row r="705" spans="4:15" s="33" customFormat="1">
      <c r="D705" s="32"/>
      <c r="F705" s="22"/>
      <c r="H705" s="24"/>
      <c r="I705" s="25"/>
      <c r="J705" s="24"/>
      <c r="K705" s="25"/>
      <c r="L705" s="25"/>
      <c r="N705" s="22"/>
      <c r="O705" s="22"/>
    </row>
    <row r="706" spans="4:15" s="33" customFormat="1">
      <c r="D706" s="32"/>
      <c r="F706" s="22"/>
      <c r="H706" s="24"/>
      <c r="I706" s="25"/>
      <c r="J706" s="24"/>
      <c r="K706" s="25"/>
      <c r="L706" s="25"/>
      <c r="N706" s="22"/>
      <c r="O706" s="22"/>
    </row>
    <row r="707" spans="4:15" s="33" customFormat="1">
      <c r="D707" s="32"/>
      <c r="F707" s="22"/>
      <c r="H707" s="24"/>
      <c r="I707" s="25"/>
      <c r="J707" s="24"/>
      <c r="K707" s="25"/>
      <c r="L707" s="25"/>
      <c r="N707" s="22"/>
      <c r="O707" s="22"/>
    </row>
    <row r="708" spans="4:15" s="33" customFormat="1">
      <c r="D708" s="32"/>
      <c r="F708" s="22"/>
      <c r="H708" s="24"/>
      <c r="I708" s="25"/>
      <c r="J708" s="24"/>
      <c r="K708" s="25"/>
      <c r="L708" s="25"/>
      <c r="N708" s="22"/>
      <c r="O708" s="22"/>
    </row>
    <row r="709" spans="4:15" s="33" customFormat="1">
      <c r="D709" s="32"/>
      <c r="F709" s="22"/>
      <c r="H709" s="24"/>
      <c r="I709" s="25"/>
      <c r="J709" s="24"/>
      <c r="K709" s="25"/>
      <c r="L709" s="25"/>
      <c r="N709" s="22"/>
      <c r="O709" s="22"/>
    </row>
    <row r="710" spans="4:15" s="33" customFormat="1">
      <c r="D710" s="32"/>
      <c r="F710" s="22"/>
      <c r="H710" s="24"/>
      <c r="I710" s="25"/>
      <c r="J710" s="24"/>
      <c r="K710" s="25"/>
      <c r="L710" s="25"/>
      <c r="N710" s="22"/>
      <c r="O710" s="22"/>
    </row>
    <row r="711" spans="4:15" s="33" customFormat="1">
      <c r="D711" s="32"/>
      <c r="F711" s="22"/>
      <c r="H711" s="24"/>
      <c r="I711" s="25"/>
      <c r="J711" s="24"/>
      <c r="K711" s="25"/>
      <c r="L711" s="25"/>
      <c r="N711" s="22"/>
      <c r="O711" s="22"/>
    </row>
    <row r="712" spans="4:15" s="33" customFormat="1">
      <c r="D712" s="32"/>
      <c r="F712" s="22"/>
      <c r="H712" s="24"/>
      <c r="I712" s="25"/>
      <c r="J712" s="24"/>
      <c r="K712" s="25"/>
      <c r="L712" s="25"/>
      <c r="N712" s="22"/>
      <c r="O712" s="22"/>
    </row>
    <row r="713" spans="4:15" s="33" customFormat="1">
      <c r="D713" s="32"/>
      <c r="F713" s="22"/>
      <c r="H713" s="24"/>
      <c r="I713" s="25"/>
      <c r="J713" s="24"/>
      <c r="K713" s="25"/>
      <c r="L713" s="25"/>
      <c r="N713" s="22"/>
      <c r="O713" s="22"/>
    </row>
    <row r="714" spans="4:15" s="33" customFormat="1">
      <c r="D714" s="32"/>
      <c r="F714" s="22"/>
      <c r="H714" s="24"/>
      <c r="I714" s="25"/>
      <c r="J714" s="24"/>
      <c r="K714" s="25"/>
      <c r="L714" s="25"/>
      <c r="N714" s="22"/>
      <c r="O714" s="22"/>
    </row>
    <row r="715" spans="4:15" s="33" customFormat="1">
      <c r="D715" s="32"/>
      <c r="F715" s="22"/>
      <c r="H715" s="24"/>
      <c r="I715" s="25"/>
      <c r="J715" s="24"/>
      <c r="K715" s="25"/>
      <c r="L715" s="25"/>
      <c r="N715" s="22"/>
      <c r="O715" s="22"/>
    </row>
    <row r="716" spans="4:15" s="33" customFormat="1">
      <c r="D716" s="32"/>
      <c r="F716" s="22"/>
      <c r="H716" s="24"/>
      <c r="I716" s="25"/>
      <c r="J716" s="24"/>
      <c r="K716" s="25"/>
      <c r="L716" s="25"/>
      <c r="N716" s="22"/>
      <c r="O716" s="22"/>
    </row>
    <row r="717" spans="4:15" s="33" customFormat="1">
      <c r="D717" s="32"/>
      <c r="F717" s="22"/>
      <c r="H717" s="24"/>
      <c r="I717" s="25"/>
      <c r="J717" s="24"/>
      <c r="K717" s="25"/>
      <c r="L717" s="25"/>
      <c r="N717" s="22"/>
      <c r="O717" s="22"/>
    </row>
    <row r="718" spans="4:15" s="33" customFormat="1">
      <c r="D718" s="32"/>
      <c r="F718" s="22"/>
      <c r="H718" s="24"/>
      <c r="I718" s="25"/>
      <c r="J718" s="24"/>
      <c r="K718" s="25"/>
      <c r="L718" s="25"/>
      <c r="N718" s="22"/>
      <c r="O718" s="22"/>
    </row>
    <row r="719" spans="4:15" s="33" customFormat="1">
      <c r="D719" s="32"/>
      <c r="F719" s="22"/>
      <c r="H719" s="24"/>
      <c r="I719" s="25"/>
      <c r="J719" s="24"/>
      <c r="K719" s="25"/>
      <c r="L719" s="25"/>
      <c r="N719" s="22"/>
      <c r="O719" s="22"/>
    </row>
    <row r="720" spans="4:15" s="33" customFormat="1">
      <c r="D720" s="32"/>
      <c r="F720" s="22"/>
      <c r="H720" s="24"/>
      <c r="I720" s="25"/>
      <c r="J720" s="24"/>
      <c r="K720" s="25"/>
      <c r="L720" s="25"/>
      <c r="N720" s="22"/>
      <c r="O720" s="22"/>
    </row>
    <row r="721" spans="4:15" s="33" customFormat="1">
      <c r="D721" s="32"/>
      <c r="F721" s="22"/>
      <c r="H721" s="24"/>
      <c r="I721" s="25"/>
      <c r="J721" s="24"/>
      <c r="K721" s="25"/>
      <c r="L721" s="25"/>
      <c r="N721" s="22"/>
      <c r="O721" s="22"/>
    </row>
    <row r="722" spans="4:15" s="33" customFormat="1">
      <c r="D722" s="32"/>
      <c r="F722" s="22"/>
      <c r="H722" s="24"/>
      <c r="I722" s="25"/>
      <c r="J722" s="24"/>
      <c r="K722" s="25"/>
      <c r="L722" s="25"/>
      <c r="N722" s="22"/>
      <c r="O722" s="22"/>
    </row>
    <row r="723" spans="4:15" s="33" customFormat="1">
      <c r="D723" s="32"/>
      <c r="F723" s="22"/>
      <c r="H723" s="24"/>
      <c r="I723" s="25"/>
      <c r="J723" s="24"/>
      <c r="K723" s="25"/>
      <c r="L723" s="25"/>
      <c r="N723" s="22"/>
      <c r="O723" s="22"/>
    </row>
    <row r="724" spans="4:15" s="33" customFormat="1">
      <c r="D724" s="32"/>
      <c r="F724" s="22"/>
      <c r="H724" s="24"/>
      <c r="I724" s="25"/>
      <c r="J724" s="24"/>
      <c r="K724" s="25"/>
      <c r="L724" s="25"/>
      <c r="N724" s="22"/>
      <c r="O724" s="22"/>
    </row>
    <row r="725" spans="4:15" s="33" customFormat="1">
      <c r="D725" s="32"/>
      <c r="F725" s="22"/>
      <c r="H725" s="24"/>
      <c r="I725" s="25"/>
      <c r="J725" s="24"/>
      <c r="K725" s="25"/>
      <c r="L725" s="25"/>
      <c r="N725" s="22"/>
      <c r="O725" s="22"/>
    </row>
    <row r="726" spans="4:15" s="33" customFormat="1">
      <c r="D726" s="32"/>
      <c r="F726" s="22"/>
      <c r="H726" s="24"/>
      <c r="I726" s="25"/>
      <c r="J726" s="24"/>
      <c r="K726" s="25"/>
      <c r="L726" s="25"/>
      <c r="N726" s="22"/>
      <c r="O726" s="22"/>
    </row>
    <row r="727" spans="4:15" s="33" customFormat="1">
      <c r="D727" s="32"/>
      <c r="F727" s="22"/>
      <c r="H727" s="24"/>
      <c r="I727" s="25"/>
      <c r="J727" s="24"/>
      <c r="K727" s="25"/>
      <c r="L727" s="25"/>
      <c r="N727" s="22"/>
      <c r="O727" s="22"/>
    </row>
    <row r="728" spans="4:15" s="33" customFormat="1">
      <c r="D728" s="32"/>
      <c r="F728" s="22"/>
      <c r="H728" s="24"/>
      <c r="I728" s="25"/>
      <c r="J728" s="24"/>
      <c r="K728" s="25"/>
      <c r="L728" s="25"/>
      <c r="N728" s="22"/>
      <c r="O728" s="22"/>
    </row>
    <row r="729" spans="4:15" s="33" customFormat="1">
      <c r="D729" s="32"/>
      <c r="F729" s="22"/>
      <c r="H729" s="24"/>
      <c r="I729" s="25"/>
      <c r="J729" s="24"/>
      <c r="K729" s="25"/>
      <c r="L729" s="25"/>
      <c r="N729" s="22"/>
      <c r="O729" s="22"/>
    </row>
    <row r="730" spans="4:15" s="33" customFormat="1">
      <c r="D730" s="32"/>
      <c r="F730" s="22"/>
      <c r="H730" s="24"/>
      <c r="I730" s="25"/>
      <c r="J730" s="24"/>
      <c r="K730" s="25"/>
      <c r="L730" s="25"/>
      <c r="N730" s="22"/>
      <c r="O730" s="22"/>
    </row>
    <row r="731" spans="4:15" s="33" customFormat="1">
      <c r="D731" s="32"/>
      <c r="F731" s="22"/>
      <c r="H731" s="24"/>
      <c r="I731" s="25"/>
      <c r="J731" s="24"/>
      <c r="K731" s="25"/>
      <c r="L731" s="25"/>
      <c r="N731" s="22"/>
      <c r="O731" s="22"/>
    </row>
    <row r="732" spans="4:15" s="33" customFormat="1">
      <c r="D732" s="32"/>
      <c r="F732" s="22"/>
      <c r="H732" s="24"/>
      <c r="I732" s="25"/>
      <c r="J732" s="24"/>
      <c r="K732" s="25"/>
      <c r="L732" s="25"/>
      <c r="N732" s="22"/>
      <c r="O732" s="22"/>
    </row>
    <row r="733" spans="4:15" s="33" customFormat="1">
      <c r="D733" s="32"/>
      <c r="F733" s="22"/>
      <c r="H733" s="24"/>
      <c r="I733" s="25"/>
      <c r="J733" s="24"/>
      <c r="K733" s="25"/>
      <c r="L733" s="25"/>
      <c r="N733" s="22"/>
      <c r="O733" s="22"/>
    </row>
    <row r="734" spans="4:15" s="33" customFormat="1">
      <c r="D734" s="32"/>
      <c r="F734" s="22"/>
      <c r="H734" s="24"/>
      <c r="I734" s="25"/>
      <c r="J734" s="24"/>
      <c r="K734" s="25"/>
      <c r="L734" s="25"/>
      <c r="N734" s="22"/>
      <c r="O734" s="22"/>
    </row>
    <row r="735" spans="4:15" s="33" customFormat="1">
      <c r="D735" s="32"/>
      <c r="F735" s="22"/>
      <c r="H735" s="24"/>
      <c r="I735" s="25"/>
      <c r="J735" s="24"/>
      <c r="K735" s="25"/>
      <c r="L735" s="25"/>
      <c r="N735" s="22"/>
      <c r="O735" s="22"/>
    </row>
    <row r="736" spans="4:15" s="33" customFormat="1">
      <c r="D736" s="32"/>
      <c r="F736" s="22"/>
      <c r="H736" s="24"/>
      <c r="I736" s="25"/>
      <c r="J736" s="24"/>
      <c r="K736" s="25"/>
      <c r="L736" s="25"/>
      <c r="N736" s="22"/>
      <c r="O736" s="22"/>
    </row>
    <row r="737" spans="4:15" s="33" customFormat="1">
      <c r="D737" s="32"/>
      <c r="F737" s="22"/>
      <c r="H737" s="24"/>
      <c r="I737" s="25"/>
      <c r="J737" s="24"/>
      <c r="K737" s="25"/>
      <c r="L737" s="25"/>
      <c r="N737" s="22"/>
      <c r="O737" s="22"/>
    </row>
    <row r="738" spans="4:15" s="33" customFormat="1">
      <c r="D738" s="32"/>
      <c r="F738" s="22"/>
      <c r="H738" s="24"/>
      <c r="I738" s="25"/>
      <c r="J738" s="24"/>
      <c r="K738" s="25"/>
      <c r="L738" s="25"/>
      <c r="N738" s="22"/>
      <c r="O738" s="22"/>
    </row>
    <row r="739" spans="4:15" s="33" customFormat="1">
      <c r="D739" s="32"/>
      <c r="F739" s="22"/>
      <c r="H739" s="24"/>
      <c r="I739" s="25"/>
      <c r="J739" s="24"/>
      <c r="K739" s="25"/>
      <c r="L739" s="25"/>
      <c r="N739" s="22"/>
      <c r="O739" s="22"/>
    </row>
    <row r="740" spans="4:15" s="33" customFormat="1">
      <c r="D740" s="32"/>
      <c r="F740" s="22"/>
      <c r="H740" s="24"/>
      <c r="I740" s="25"/>
      <c r="J740" s="24"/>
      <c r="K740" s="25"/>
      <c r="L740" s="25"/>
      <c r="N740" s="22"/>
      <c r="O740" s="22"/>
    </row>
    <row r="741" spans="4:15" s="33" customFormat="1">
      <c r="D741" s="32"/>
      <c r="F741" s="22"/>
      <c r="H741" s="24"/>
      <c r="I741" s="25"/>
      <c r="J741" s="24"/>
      <c r="K741" s="25"/>
      <c r="L741" s="25"/>
      <c r="N741" s="22"/>
      <c r="O741" s="22"/>
    </row>
    <row r="742" spans="4:15" s="33" customFormat="1">
      <c r="D742" s="32"/>
      <c r="F742" s="22"/>
      <c r="H742" s="24"/>
      <c r="I742" s="25"/>
      <c r="J742" s="24"/>
      <c r="K742" s="25"/>
      <c r="L742" s="25"/>
      <c r="N742" s="22"/>
      <c r="O742" s="22"/>
    </row>
    <row r="743" spans="4:15" s="33" customFormat="1">
      <c r="D743" s="32"/>
      <c r="F743" s="22"/>
      <c r="H743" s="24"/>
      <c r="I743" s="25"/>
      <c r="J743" s="24"/>
      <c r="K743" s="25"/>
      <c r="L743" s="25"/>
      <c r="N743" s="22"/>
      <c r="O743" s="22"/>
    </row>
    <row r="744" spans="4:15" s="33" customFormat="1">
      <c r="D744" s="32"/>
      <c r="F744" s="22"/>
      <c r="H744" s="24"/>
      <c r="I744" s="25"/>
      <c r="J744" s="24"/>
      <c r="K744" s="25"/>
      <c r="L744" s="25"/>
      <c r="N744" s="22"/>
      <c r="O744" s="22"/>
    </row>
    <row r="745" spans="4:15" s="33" customFormat="1">
      <c r="D745" s="32"/>
      <c r="F745" s="22"/>
      <c r="H745" s="24"/>
      <c r="I745" s="25"/>
      <c r="J745" s="24"/>
      <c r="K745" s="25"/>
      <c r="L745" s="25"/>
      <c r="N745" s="22"/>
      <c r="O745" s="22"/>
    </row>
    <row r="746" spans="4:15" s="33" customFormat="1">
      <c r="D746" s="32"/>
      <c r="F746" s="22"/>
      <c r="H746" s="24"/>
      <c r="I746" s="25"/>
      <c r="J746" s="24"/>
      <c r="K746" s="25"/>
      <c r="L746" s="25"/>
      <c r="N746" s="22"/>
      <c r="O746" s="22"/>
    </row>
    <row r="747" spans="4:15" s="33" customFormat="1">
      <c r="D747" s="32"/>
      <c r="F747" s="22"/>
      <c r="H747" s="24"/>
      <c r="I747" s="25"/>
      <c r="J747" s="24"/>
      <c r="K747" s="25"/>
      <c r="L747" s="25"/>
      <c r="N747" s="22"/>
      <c r="O747" s="22"/>
    </row>
    <row r="748" spans="4:15" s="33" customFormat="1">
      <c r="D748" s="32"/>
      <c r="F748" s="22"/>
      <c r="H748" s="24"/>
      <c r="I748" s="25"/>
      <c r="J748" s="24"/>
      <c r="K748" s="25"/>
      <c r="L748" s="25"/>
      <c r="N748" s="22"/>
      <c r="O748" s="22"/>
    </row>
    <row r="749" spans="4:15" s="33" customFormat="1">
      <c r="D749" s="32"/>
      <c r="F749" s="22"/>
      <c r="H749" s="24"/>
      <c r="I749" s="25"/>
      <c r="J749" s="24"/>
      <c r="K749" s="25"/>
      <c r="L749" s="25"/>
      <c r="N749" s="22"/>
      <c r="O749" s="22"/>
    </row>
    <row r="750" spans="4:15" s="33" customFormat="1">
      <c r="D750" s="32"/>
      <c r="F750" s="22"/>
      <c r="H750" s="24"/>
      <c r="I750" s="25"/>
      <c r="J750" s="24"/>
      <c r="K750" s="25"/>
      <c r="L750" s="25"/>
      <c r="N750" s="22"/>
      <c r="O750" s="22"/>
    </row>
    <row r="751" spans="4:15" s="33" customFormat="1">
      <c r="D751" s="32"/>
      <c r="F751" s="22"/>
      <c r="H751" s="24"/>
      <c r="I751" s="25"/>
      <c r="J751" s="24"/>
      <c r="K751" s="25"/>
      <c r="L751" s="25"/>
      <c r="N751" s="22"/>
      <c r="O751" s="22"/>
    </row>
    <row r="752" spans="4:15" s="33" customFormat="1">
      <c r="D752" s="32"/>
      <c r="F752" s="22"/>
      <c r="H752" s="24"/>
      <c r="I752" s="25"/>
      <c r="J752" s="24"/>
      <c r="K752" s="25"/>
      <c r="L752" s="25"/>
      <c r="N752" s="22"/>
      <c r="O752" s="22"/>
    </row>
    <row r="753" spans="4:15" s="33" customFormat="1">
      <c r="D753" s="32"/>
      <c r="F753" s="22"/>
      <c r="H753" s="24"/>
      <c r="I753" s="25"/>
      <c r="J753" s="24"/>
      <c r="K753" s="25"/>
      <c r="L753" s="25"/>
      <c r="N753" s="22"/>
      <c r="O753" s="22"/>
    </row>
    <row r="754" spans="4:15" s="33" customFormat="1">
      <c r="D754" s="32"/>
      <c r="F754" s="22"/>
      <c r="H754" s="24"/>
      <c r="I754" s="25"/>
      <c r="J754" s="24"/>
      <c r="K754" s="25"/>
      <c r="L754" s="25"/>
      <c r="N754" s="22"/>
      <c r="O754" s="22"/>
    </row>
    <row r="755" spans="4:15" s="33" customFormat="1">
      <c r="D755" s="32"/>
      <c r="F755" s="22"/>
      <c r="H755" s="24"/>
      <c r="I755" s="25"/>
      <c r="J755" s="24"/>
      <c r="K755" s="25"/>
      <c r="L755" s="25"/>
      <c r="N755" s="22"/>
      <c r="O755" s="22"/>
    </row>
    <row r="756" spans="4:15" s="33" customFormat="1">
      <c r="D756" s="32"/>
      <c r="F756" s="22"/>
      <c r="H756" s="24"/>
      <c r="I756" s="25"/>
      <c r="J756" s="24"/>
      <c r="K756" s="25"/>
      <c r="L756" s="25"/>
      <c r="N756" s="22"/>
      <c r="O756" s="22"/>
    </row>
    <row r="757" spans="4:15" s="33" customFormat="1">
      <c r="D757" s="32"/>
      <c r="F757" s="22"/>
      <c r="H757" s="24"/>
      <c r="I757" s="25"/>
      <c r="J757" s="24"/>
      <c r="K757" s="25"/>
      <c r="L757" s="25"/>
      <c r="N757" s="22"/>
      <c r="O757" s="22"/>
    </row>
    <row r="758" spans="4:15" s="33" customFormat="1">
      <c r="D758" s="32"/>
      <c r="F758" s="22"/>
      <c r="H758" s="24"/>
      <c r="I758" s="25"/>
      <c r="J758" s="24"/>
      <c r="K758" s="25"/>
      <c r="L758" s="25"/>
      <c r="N758" s="22"/>
      <c r="O758" s="22"/>
    </row>
    <row r="759" spans="4:15" s="33" customFormat="1">
      <c r="D759" s="32"/>
      <c r="F759" s="22"/>
      <c r="H759" s="24"/>
      <c r="I759" s="25"/>
      <c r="J759" s="24"/>
      <c r="K759" s="25"/>
      <c r="L759" s="25"/>
      <c r="N759" s="22"/>
      <c r="O759" s="22"/>
    </row>
    <row r="760" spans="4:15" s="33" customFormat="1">
      <c r="D760" s="32"/>
      <c r="F760" s="22"/>
      <c r="H760" s="24"/>
      <c r="I760" s="25"/>
      <c r="J760" s="24"/>
      <c r="K760" s="25"/>
      <c r="L760" s="25"/>
      <c r="N760" s="22"/>
      <c r="O760" s="22"/>
    </row>
    <row r="761" spans="4:15" s="33" customFormat="1">
      <c r="D761" s="32"/>
      <c r="F761" s="22"/>
      <c r="H761" s="24"/>
      <c r="I761" s="25"/>
      <c r="J761" s="24"/>
      <c r="K761" s="25"/>
      <c r="L761" s="25"/>
      <c r="N761" s="22"/>
      <c r="O761" s="22"/>
    </row>
    <row r="762" spans="4:15" s="33" customFormat="1">
      <c r="D762" s="32"/>
      <c r="F762" s="22"/>
      <c r="H762" s="24"/>
      <c r="I762" s="25"/>
      <c r="J762" s="24"/>
      <c r="K762" s="25"/>
      <c r="L762" s="25"/>
      <c r="N762" s="22"/>
      <c r="O762" s="22"/>
    </row>
    <row r="763" spans="4:15" s="33" customFormat="1">
      <c r="D763" s="32"/>
      <c r="F763" s="22"/>
      <c r="H763" s="24"/>
      <c r="I763" s="25"/>
      <c r="J763" s="24"/>
      <c r="K763" s="25"/>
      <c r="L763" s="25"/>
      <c r="N763" s="22"/>
      <c r="O763" s="22"/>
    </row>
    <row r="764" spans="4:15" s="33" customFormat="1">
      <c r="D764" s="32"/>
      <c r="F764" s="22"/>
      <c r="H764" s="24"/>
      <c r="I764" s="25"/>
      <c r="J764" s="24"/>
      <c r="K764" s="25"/>
      <c r="L764" s="25"/>
      <c r="N764" s="22"/>
      <c r="O764" s="22"/>
    </row>
    <row r="765" spans="4:15" s="33" customFormat="1">
      <c r="D765" s="32"/>
      <c r="F765" s="22"/>
      <c r="H765" s="24"/>
      <c r="I765" s="25"/>
      <c r="J765" s="24"/>
      <c r="K765" s="25"/>
      <c r="L765" s="25"/>
      <c r="N765" s="22"/>
      <c r="O765" s="22"/>
    </row>
    <row r="766" spans="4:15" s="33" customFormat="1">
      <c r="D766" s="32"/>
      <c r="F766" s="22"/>
      <c r="H766" s="24"/>
      <c r="I766" s="25"/>
      <c r="J766" s="24"/>
      <c r="K766" s="25"/>
      <c r="L766" s="25"/>
      <c r="N766" s="22"/>
      <c r="O766" s="22"/>
    </row>
    <row r="767" spans="4:15" s="33" customFormat="1">
      <c r="D767" s="32"/>
      <c r="F767" s="22"/>
      <c r="H767" s="24"/>
      <c r="I767" s="25"/>
      <c r="J767" s="24"/>
      <c r="K767" s="25"/>
      <c r="L767" s="25"/>
      <c r="N767" s="22"/>
      <c r="O767" s="22"/>
    </row>
    <row r="768" spans="4:15" s="33" customFormat="1">
      <c r="D768" s="32"/>
      <c r="F768" s="22"/>
      <c r="H768" s="24"/>
      <c r="I768" s="25"/>
      <c r="J768" s="24"/>
      <c r="K768" s="25"/>
      <c r="L768" s="25"/>
      <c r="N768" s="22"/>
      <c r="O768" s="22"/>
    </row>
    <row r="769" spans="4:15" s="33" customFormat="1">
      <c r="D769" s="32"/>
      <c r="F769" s="22"/>
      <c r="H769" s="24"/>
      <c r="I769" s="25"/>
      <c r="J769" s="24"/>
      <c r="K769" s="25"/>
      <c r="L769" s="25"/>
      <c r="N769" s="22"/>
      <c r="O769" s="22"/>
    </row>
    <row r="770" spans="4:15" s="33" customFormat="1">
      <c r="D770" s="32"/>
      <c r="F770" s="22"/>
      <c r="H770" s="24"/>
      <c r="I770" s="25"/>
      <c r="J770" s="24"/>
      <c r="K770" s="25"/>
      <c r="L770" s="25"/>
      <c r="N770" s="22"/>
      <c r="O770" s="22"/>
    </row>
    <row r="771" spans="4:15" s="33" customFormat="1">
      <c r="D771" s="32"/>
      <c r="F771" s="22"/>
      <c r="H771" s="24"/>
      <c r="I771" s="25"/>
      <c r="J771" s="24"/>
      <c r="K771" s="25"/>
      <c r="L771" s="25"/>
      <c r="N771" s="22"/>
      <c r="O771" s="22"/>
    </row>
    <row r="772" spans="4:15" s="33" customFormat="1">
      <c r="D772" s="32"/>
      <c r="F772" s="22"/>
      <c r="H772" s="24"/>
      <c r="I772" s="25"/>
      <c r="J772" s="24"/>
      <c r="K772" s="25"/>
      <c r="L772" s="25"/>
      <c r="N772" s="22"/>
      <c r="O772" s="22"/>
    </row>
    <row r="773" spans="4:15" s="33" customFormat="1">
      <c r="D773" s="32"/>
      <c r="F773" s="22"/>
      <c r="H773" s="24"/>
      <c r="I773" s="25"/>
      <c r="J773" s="24"/>
      <c r="K773" s="25"/>
      <c r="L773" s="25"/>
      <c r="N773" s="22"/>
      <c r="O773" s="22"/>
    </row>
    <row r="774" spans="4:15" s="33" customFormat="1">
      <c r="D774" s="32"/>
      <c r="F774" s="22"/>
      <c r="H774" s="24"/>
      <c r="I774" s="25"/>
      <c r="J774" s="24"/>
      <c r="K774" s="25"/>
      <c r="L774" s="25"/>
      <c r="N774" s="22"/>
      <c r="O774" s="22"/>
    </row>
    <row r="775" spans="4:15" s="33" customFormat="1">
      <c r="D775" s="32"/>
      <c r="F775" s="22"/>
      <c r="H775" s="24"/>
      <c r="I775" s="25"/>
      <c r="J775" s="24"/>
      <c r="K775" s="25"/>
      <c r="L775" s="25"/>
      <c r="N775" s="22"/>
      <c r="O775" s="22"/>
    </row>
    <row r="776" spans="4:15" s="33" customFormat="1">
      <c r="D776" s="32"/>
      <c r="F776" s="22"/>
      <c r="H776" s="24"/>
      <c r="I776" s="25"/>
      <c r="J776" s="24"/>
      <c r="K776" s="25"/>
      <c r="L776" s="25"/>
      <c r="N776" s="22"/>
      <c r="O776" s="22"/>
    </row>
    <row r="777" spans="4:15" s="33" customFormat="1">
      <c r="D777" s="32"/>
      <c r="F777" s="22"/>
      <c r="H777" s="24"/>
      <c r="I777" s="25"/>
      <c r="J777" s="24"/>
      <c r="K777" s="25"/>
      <c r="L777" s="25"/>
      <c r="N777" s="22"/>
      <c r="O777" s="22"/>
    </row>
    <row r="778" spans="4:15" s="33" customFormat="1">
      <c r="D778" s="32"/>
      <c r="F778" s="22"/>
      <c r="H778" s="24"/>
      <c r="I778" s="25"/>
      <c r="J778" s="24"/>
      <c r="K778" s="25"/>
      <c r="L778" s="25"/>
      <c r="N778" s="22"/>
      <c r="O778" s="22"/>
    </row>
    <row r="779" spans="4:15" s="33" customFormat="1">
      <c r="D779" s="32"/>
      <c r="F779" s="22"/>
      <c r="H779" s="24"/>
      <c r="I779" s="25"/>
      <c r="J779" s="24"/>
      <c r="K779" s="25"/>
      <c r="L779" s="25"/>
      <c r="N779" s="22"/>
      <c r="O779" s="22"/>
    </row>
    <row r="780" spans="4:15" s="33" customFormat="1">
      <c r="D780" s="32"/>
      <c r="F780" s="22"/>
      <c r="H780" s="24"/>
      <c r="I780" s="25"/>
      <c r="J780" s="24"/>
      <c r="K780" s="25"/>
      <c r="L780" s="25"/>
      <c r="N780" s="22"/>
      <c r="O780" s="22"/>
    </row>
    <row r="781" spans="4:15" s="33" customFormat="1">
      <c r="D781" s="32"/>
      <c r="F781" s="22"/>
      <c r="H781" s="24"/>
      <c r="I781" s="25"/>
      <c r="J781" s="24"/>
      <c r="K781" s="25"/>
      <c r="L781" s="25"/>
      <c r="N781" s="22"/>
      <c r="O781" s="22"/>
    </row>
    <row r="782" spans="4:15" s="33" customFormat="1">
      <c r="D782" s="32"/>
      <c r="F782" s="22"/>
      <c r="H782" s="24"/>
      <c r="I782" s="25"/>
      <c r="J782" s="24"/>
      <c r="K782" s="25"/>
      <c r="L782" s="25"/>
      <c r="N782" s="22"/>
      <c r="O782" s="22"/>
    </row>
    <row r="783" spans="4:15" s="33" customFormat="1">
      <c r="D783" s="32"/>
      <c r="F783" s="22"/>
      <c r="H783" s="24"/>
      <c r="I783" s="25"/>
      <c r="J783" s="24"/>
      <c r="K783" s="25"/>
      <c r="L783" s="25"/>
      <c r="N783" s="22"/>
      <c r="O783" s="22"/>
    </row>
    <row r="784" spans="4:15" s="33" customFormat="1">
      <c r="D784" s="32"/>
      <c r="F784" s="22"/>
      <c r="H784" s="24"/>
      <c r="I784" s="25"/>
      <c r="J784" s="24"/>
      <c r="K784" s="25"/>
      <c r="L784" s="25"/>
      <c r="N784" s="22"/>
      <c r="O784" s="22"/>
    </row>
    <row r="785" spans="4:15" s="33" customFormat="1">
      <c r="D785" s="32"/>
      <c r="F785" s="22"/>
      <c r="H785" s="24"/>
      <c r="I785" s="25"/>
      <c r="J785" s="24"/>
      <c r="K785" s="25"/>
      <c r="L785" s="25"/>
      <c r="N785" s="22"/>
      <c r="O785" s="22"/>
    </row>
    <row r="786" spans="4:15" s="33" customFormat="1">
      <c r="D786" s="32"/>
      <c r="F786" s="22"/>
      <c r="H786" s="24"/>
      <c r="I786" s="25"/>
      <c r="J786" s="24"/>
      <c r="K786" s="25"/>
      <c r="L786" s="25"/>
      <c r="N786" s="22"/>
      <c r="O786" s="22"/>
    </row>
    <row r="787" spans="4:15" s="33" customFormat="1">
      <c r="D787" s="32"/>
      <c r="F787" s="22"/>
      <c r="H787" s="24"/>
      <c r="I787" s="25"/>
      <c r="J787" s="24"/>
      <c r="K787" s="25"/>
      <c r="L787" s="25"/>
      <c r="N787" s="22"/>
      <c r="O787" s="22"/>
    </row>
    <row r="788" spans="4:15" s="33" customFormat="1">
      <c r="D788" s="32"/>
      <c r="F788" s="22"/>
      <c r="H788" s="24"/>
      <c r="I788" s="25"/>
      <c r="J788" s="24"/>
      <c r="K788" s="25"/>
      <c r="L788" s="25"/>
      <c r="N788" s="22"/>
      <c r="O788" s="22"/>
    </row>
    <row r="789" spans="4:15" s="33" customFormat="1">
      <c r="D789" s="32"/>
      <c r="F789" s="22"/>
      <c r="H789" s="24"/>
      <c r="I789" s="25"/>
      <c r="J789" s="24"/>
      <c r="K789" s="25"/>
      <c r="L789" s="25"/>
      <c r="N789" s="22"/>
      <c r="O789" s="22"/>
    </row>
    <row r="790" spans="4:15" s="33" customFormat="1">
      <c r="D790" s="32"/>
      <c r="F790" s="22"/>
      <c r="H790" s="24"/>
      <c r="I790" s="25"/>
      <c r="J790" s="24"/>
      <c r="K790" s="25"/>
      <c r="L790" s="25"/>
      <c r="N790" s="22"/>
      <c r="O790" s="22"/>
    </row>
    <row r="791" spans="4:15" s="33" customFormat="1">
      <c r="D791" s="32"/>
      <c r="F791" s="22"/>
      <c r="H791" s="24"/>
      <c r="I791" s="25"/>
      <c r="J791" s="24"/>
      <c r="K791" s="25"/>
      <c r="L791" s="25"/>
      <c r="N791" s="22"/>
      <c r="O791" s="22"/>
    </row>
    <row r="792" spans="4:15" s="33" customFormat="1">
      <c r="D792" s="32"/>
      <c r="F792" s="22"/>
      <c r="H792" s="24"/>
      <c r="I792" s="25"/>
      <c r="J792" s="24"/>
      <c r="K792" s="25"/>
      <c r="L792" s="25"/>
      <c r="N792" s="22"/>
      <c r="O792" s="22"/>
    </row>
    <row r="793" spans="4:15" s="33" customFormat="1">
      <c r="D793" s="32"/>
      <c r="F793" s="22"/>
      <c r="H793" s="24"/>
      <c r="I793" s="25"/>
      <c r="J793" s="24"/>
      <c r="K793" s="25"/>
      <c r="L793" s="25"/>
      <c r="N793" s="22"/>
      <c r="O793" s="22"/>
    </row>
    <row r="794" spans="4:15" s="33" customFormat="1">
      <c r="D794" s="32"/>
      <c r="F794" s="22"/>
      <c r="H794" s="24"/>
      <c r="I794" s="25"/>
      <c r="J794" s="24"/>
      <c r="K794" s="25"/>
      <c r="L794" s="25"/>
      <c r="N794" s="22"/>
      <c r="O794" s="22"/>
    </row>
    <row r="795" spans="4:15" s="33" customFormat="1">
      <c r="D795" s="32"/>
      <c r="F795" s="22"/>
      <c r="H795" s="24"/>
      <c r="I795" s="25"/>
      <c r="J795" s="24"/>
      <c r="K795" s="25"/>
      <c r="L795" s="25"/>
      <c r="N795" s="22"/>
      <c r="O795" s="22"/>
    </row>
    <row r="796" spans="4:15" s="33" customFormat="1">
      <c r="D796" s="32"/>
      <c r="F796" s="22"/>
      <c r="H796" s="24"/>
      <c r="I796" s="25"/>
      <c r="J796" s="24"/>
      <c r="K796" s="25"/>
      <c r="L796" s="25"/>
      <c r="N796" s="22"/>
      <c r="O796" s="22"/>
    </row>
    <row r="797" spans="4:15" s="33" customFormat="1">
      <c r="D797" s="32"/>
      <c r="F797" s="22"/>
      <c r="H797" s="24"/>
      <c r="I797" s="25"/>
      <c r="J797" s="24"/>
      <c r="K797" s="25"/>
      <c r="L797" s="25"/>
      <c r="N797" s="22"/>
      <c r="O797" s="22"/>
    </row>
    <row r="798" spans="4:15" s="33" customFormat="1">
      <c r="D798" s="32"/>
      <c r="F798" s="22"/>
      <c r="H798" s="24"/>
      <c r="I798" s="25"/>
      <c r="J798" s="24"/>
      <c r="K798" s="25"/>
      <c r="L798" s="25"/>
      <c r="N798" s="22"/>
      <c r="O798" s="22"/>
    </row>
    <row r="799" spans="4:15" s="33" customFormat="1">
      <c r="D799" s="32"/>
      <c r="F799" s="22"/>
      <c r="H799" s="24"/>
      <c r="I799" s="25"/>
      <c r="J799" s="24"/>
      <c r="K799" s="25"/>
      <c r="L799" s="25"/>
      <c r="N799" s="22"/>
      <c r="O799" s="22"/>
    </row>
    <row r="800" spans="4:15" s="33" customFormat="1">
      <c r="D800" s="32"/>
      <c r="F800" s="22"/>
      <c r="H800" s="24"/>
      <c r="I800" s="25"/>
      <c r="J800" s="24"/>
      <c r="K800" s="25"/>
      <c r="L800" s="25"/>
      <c r="N800" s="22"/>
      <c r="O800" s="22"/>
    </row>
    <row r="801" spans="4:15" s="33" customFormat="1">
      <c r="D801" s="32"/>
      <c r="F801" s="22"/>
      <c r="H801" s="24"/>
      <c r="I801" s="25"/>
      <c r="J801" s="24"/>
      <c r="K801" s="25"/>
      <c r="L801" s="25"/>
      <c r="N801" s="22"/>
      <c r="O801" s="22"/>
    </row>
    <row r="802" spans="4:15" s="33" customFormat="1">
      <c r="D802" s="32"/>
      <c r="F802" s="22"/>
      <c r="H802" s="24"/>
      <c r="I802" s="25"/>
      <c r="J802" s="24"/>
      <c r="K802" s="25"/>
      <c r="L802" s="25"/>
      <c r="N802" s="22"/>
      <c r="O802" s="22"/>
    </row>
    <row r="803" spans="4:15" s="33" customFormat="1">
      <c r="D803" s="32"/>
      <c r="F803" s="22"/>
      <c r="H803" s="24"/>
      <c r="I803" s="25"/>
      <c r="J803" s="24"/>
      <c r="K803" s="25"/>
      <c r="L803" s="25"/>
      <c r="N803" s="22"/>
      <c r="O803" s="22"/>
    </row>
    <row r="804" spans="4:15" s="33" customFormat="1">
      <c r="D804" s="32"/>
      <c r="F804" s="22"/>
      <c r="H804" s="24"/>
      <c r="I804" s="25"/>
      <c r="J804" s="24"/>
      <c r="K804" s="25"/>
      <c r="L804" s="25"/>
      <c r="N804" s="22"/>
      <c r="O804" s="22"/>
    </row>
    <row r="805" spans="4:15" s="33" customFormat="1">
      <c r="D805" s="32"/>
      <c r="F805" s="22"/>
      <c r="H805" s="24"/>
      <c r="I805" s="25"/>
      <c r="J805" s="24"/>
      <c r="K805" s="25"/>
      <c r="L805" s="25"/>
      <c r="N805" s="22"/>
      <c r="O805" s="22"/>
    </row>
    <row r="806" spans="4:15" s="33" customFormat="1">
      <c r="D806" s="32"/>
      <c r="F806" s="22"/>
      <c r="H806" s="24"/>
      <c r="I806" s="25"/>
      <c r="J806" s="24"/>
      <c r="K806" s="25"/>
      <c r="L806" s="25"/>
      <c r="N806" s="22"/>
      <c r="O806" s="22"/>
    </row>
    <row r="807" spans="4:15" s="33" customFormat="1">
      <c r="D807" s="32"/>
      <c r="F807" s="22"/>
      <c r="H807" s="24"/>
      <c r="I807" s="25"/>
      <c r="J807" s="24"/>
      <c r="K807" s="25"/>
      <c r="L807" s="25"/>
      <c r="N807" s="22"/>
      <c r="O807" s="22"/>
    </row>
    <row r="808" spans="4:15" s="33" customFormat="1">
      <c r="D808" s="32"/>
      <c r="F808" s="22"/>
      <c r="H808" s="24"/>
      <c r="I808" s="25"/>
      <c r="J808" s="24"/>
      <c r="K808" s="25"/>
      <c r="L808" s="25"/>
      <c r="N808" s="22"/>
      <c r="O808" s="22"/>
    </row>
    <row r="809" spans="4:15" s="33" customFormat="1">
      <c r="D809" s="32"/>
      <c r="F809" s="22"/>
      <c r="H809" s="24"/>
      <c r="I809" s="25"/>
      <c r="J809" s="24"/>
      <c r="K809" s="25"/>
      <c r="L809" s="25"/>
      <c r="N809" s="22"/>
      <c r="O809" s="22"/>
    </row>
    <row r="810" spans="4:15" s="33" customFormat="1">
      <c r="D810" s="32"/>
      <c r="F810" s="22"/>
      <c r="H810" s="24"/>
      <c r="I810" s="25"/>
      <c r="J810" s="24"/>
      <c r="K810" s="25"/>
      <c r="L810" s="25"/>
      <c r="N810" s="22"/>
      <c r="O810" s="22"/>
    </row>
    <row r="811" spans="4:15" s="33" customFormat="1">
      <c r="D811" s="32"/>
      <c r="F811" s="22"/>
      <c r="H811" s="24"/>
      <c r="I811" s="25"/>
      <c r="J811" s="24"/>
      <c r="K811" s="25"/>
      <c r="L811" s="25"/>
      <c r="N811" s="22"/>
      <c r="O811" s="22"/>
    </row>
    <row r="812" spans="4:15" s="33" customFormat="1">
      <c r="D812" s="32"/>
      <c r="F812" s="22"/>
      <c r="H812" s="24"/>
      <c r="I812" s="25"/>
      <c r="J812" s="24"/>
      <c r="K812" s="25"/>
      <c r="L812" s="25"/>
      <c r="N812" s="22"/>
      <c r="O812" s="22"/>
    </row>
    <row r="813" spans="4:15" s="33" customFormat="1">
      <c r="D813" s="32"/>
      <c r="F813" s="22"/>
      <c r="H813" s="24"/>
      <c r="I813" s="25"/>
      <c r="J813" s="24"/>
      <c r="K813" s="25"/>
      <c r="L813" s="25"/>
      <c r="N813" s="22"/>
      <c r="O813" s="22"/>
    </row>
    <row r="814" spans="4:15" s="33" customFormat="1">
      <c r="D814" s="32"/>
      <c r="F814" s="22"/>
      <c r="H814" s="24"/>
      <c r="I814" s="25"/>
      <c r="J814" s="24"/>
      <c r="K814" s="25"/>
      <c r="L814" s="25"/>
      <c r="N814" s="22"/>
      <c r="O814" s="22"/>
    </row>
    <row r="815" spans="4:15" s="33" customFormat="1">
      <c r="D815" s="32"/>
      <c r="F815" s="22"/>
      <c r="H815" s="24"/>
      <c r="I815" s="25"/>
      <c r="J815" s="24"/>
      <c r="K815" s="25"/>
      <c r="L815" s="25"/>
      <c r="N815" s="22"/>
      <c r="O815" s="22"/>
    </row>
    <row r="816" spans="4:15" s="33" customFormat="1">
      <c r="D816" s="32"/>
      <c r="F816" s="22"/>
      <c r="H816" s="24"/>
      <c r="I816" s="25"/>
      <c r="J816" s="24"/>
      <c r="K816" s="25"/>
      <c r="L816" s="25"/>
      <c r="N816" s="22"/>
      <c r="O816" s="22"/>
    </row>
    <row r="817" spans="4:15" s="33" customFormat="1">
      <c r="D817" s="32"/>
      <c r="F817" s="22"/>
      <c r="H817" s="24"/>
      <c r="I817" s="25"/>
      <c r="J817" s="24"/>
      <c r="K817" s="25"/>
      <c r="L817" s="25"/>
      <c r="N817" s="22"/>
      <c r="O817" s="22"/>
    </row>
    <row r="818" spans="4:15" s="33" customFormat="1">
      <c r="D818" s="32"/>
      <c r="F818" s="22"/>
      <c r="H818" s="24"/>
      <c r="I818" s="25"/>
      <c r="J818" s="24"/>
      <c r="K818" s="25"/>
      <c r="L818" s="25"/>
      <c r="N818" s="22"/>
      <c r="O818" s="22"/>
    </row>
    <row r="819" spans="4:15" s="33" customFormat="1">
      <c r="D819" s="32"/>
      <c r="F819" s="22"/>
      <c r="H819" s="24"/>
      <c r="I819" s="25"/>
      <c r="J819" s="24"/>
      <c r="K819" s="25"/>
      <c r="L819" s="25"/>
      <c r="N819" s="22"/>
      <c r="O819" s="22"/>
    </row>
    <row r="820" spans="4:15" s="33" customFormat="1">
      <c r="D820" s="32"/>
      <c r="F820" s="22"/>
      <c r="H820" s="24"/>
      <c r="I820" s="25"/>
      <c r="J820" s="24"/>
      <c r="K820" s="25"/>
      <c r="L820" s="25"/>
      <c r="N820" s="22"/>
      <c r="O820" s="22"/>
    </row>
    <row r="821" spans="4:15" s="33" customFormat="1">
      <c r="D821" s="32"/>
      <c r="F821" s="22"/>
      <c r="H821" s="24"/>
      <c r="I821" s="25"/>
      <c r="J821" s="24"/>
      <c r="K821" s="25"/>
      <c r="L821" s="25"/>
      <c r="N821" s="22"/>
      <c r="O821" s="22"/>
    </row>
    <row r="822" spans="4:15" s="33" customFormat="1">
      <c r="D822" s="32"/>
      <c r="F822" s="22"/>
      <c r="H822" s="24"/>
      <c r="I822" s="25"/>
      <c r="J822" s="24"/>
      <c r="K822" s="25"/>
      <c r="L822" s="25"/>
      <c r="N822" s="22"/>
      <c r="O822" s="22"/>
    </row>
    <row r="823" spans="4:15" s="33" customFormat="1">
      <c r="D823" s="32"/>
      <c r="F823" s="22"/>
      <c r="H823" s="24"/>
      <c r="I823" s="25"/>
      <c r="J823" s="24"/>
      <c r="K823" s="25"/>
      <c r="L823" s="25"/>
      <c r="N823" s="22"/>
      <c r="O823" s="22"/>
    </row>
    <row r="824" spans="4:15" s="33" customFormat="1">
      <c r="D824" s="32"/>
      <c r="F824" s="22"/>
      <c r="H824" s="24"/>
      <c r="I824" s="25"/>
      <c r="J824" s="24"/>
      <c r="K824" s="25"/>
      <c r="L824" s="25"/>
      <c r="N824" s="22"/>
      <c r="O824" s="22"/>
    </row>
    <row r="825" spans="4:15" s="33" customFormat="1">
      <c r="D825" s="32"/>
      <c r="F825" s="22"/>
      <c r="H825" s="24"/>
      <c r="I825" s="25"/>
      <c r="J825" s="24"/>
      <c r="K825" s="25"/>
      <c r="L825" s="25"/>
      <c r="N825" s="22"/>
      <c r="O825" s="22"/>
    </row>
    <row r="826" spans="4:15" s="33" customFormat="1">
      <c r="D826" s="32"/>
      <c r="F826" s="22"/>
      <c r="H826" s="24"/>
      <c r="I826" s="25"/>
      <c r="J826" s="24"/>
      <c r="K826" s="25"/>
      <c r="L826" s="25"/>
      <c r="N826" s="22"/>
      <c r="O826" s="22"/>
    </row>
    <row r="827" spans="4:15" s="33" customFormat="1">
      <c r="D827" s="32"/>
      <c r="F827" s="22"/>
      <c r="H827" s="24"/>
      <c r="I827" s="25"/>
      <c r="J827" s="24"/>
      <c r="K827" s="25"/>
      <c r="L827" s="25"/>
      <c r="N827" s="22"/>
      <c r="O827" s="22"/>
    </row>
    <row r="828" spans="4:15" s="33" customFormat="1">
      <c r="D828" s="32"/>
      <c r="F828" s="22"/>
      <c r="H828" s="24"/>
      <c r="I828" s="25"/>
      <c r="J828" s="24"/>
      <c r="K828" s="25"/>
      <c r="L828" s="25"/>
      <c r="N828" s="22"/>
      <c r="O828" s="22"/>
    </row>
    <row r="829" spans="4:15" s="33" customFormat="1">
      <c r="D829" s="32"/>
      <c r="F829" s="22"/>
      <c r="H829" s="24"/>
      <c r="I829" s="25"/>
      <c r="J829" s="24"/>
      <c r="K829" s="25"/>
      <c r="L829" s="25"/>
      <c r="N829" s="22"/>
      <c r="O829" s="22"/>
    </row>
    <row r="830" spans="4:15" s="33" customFormat="1">
      <c r="D830" s="32"/>
      <c r="F830" s="22"/>
      <c r="H830" s="24"/>
      <c r="I830" s="25"/>
      <c r="J830" s="24"/>
      <c r="K830" s="25"/>
      <c r="L830" s="25"/>
      <c r="N830" s="22"/>
      <c r="O830" s="22"/>
    </row>
    <row r="831" spans="4:15" s="33" customFormat="1">
      <c r="D831" s="32"/>
      <c r="F831" s="22"/>
      <c r="H831" s="24"/>
      <c r="I831" s="25"/>
      <c r="J831" s="24"/>
      <c r="K831" s="25"/>
      <c r="L831" s="25"/>
      <c r="N831" s="22"/>
      <c r="O831" s="22"/>
    </row>
    <row r="832" spans="4:15" s="33" customFormat="1">
      <c r="D832" s="32"/>
      <c r="F832" s="22"/>
      <c r="H832" s="24"/>
      <c r="I832" s="25"/>
      <c r="J832" s="24"/>
      <c r="K832" s="25"/>
      <c r="L832" s="25"/>
      <c r="N832" s="22"/>
      <c r="O832" s="22"/>
    </row>
    <row r="833" spans="4:15" s="33" customFormat="1">
      <c r="D833" s="32"/>
      <c r="F833" s="22"/>
      <c r="H833" s="24"/>
      <c r="I833" s="25"/>
      <c r="J833" s="24"/>
      <c r="K833" s="25"/>
      <c r="L833" s="25"/>
      <c r="N833" s="22"/>
      <c r="O833" s="22"/>
    </row>
    <row r="834" spans="4:15" s="33" customFormat="1">
      <c r="D834" s="32"/>
      <c r="F834" s="22"/>
      <c r="H834" s="24"/>
      <c r="I834" s="25"/>
      <c r="J834" s="24"/>
      <c r="K834" s="25"/>
      <c r="L834" s="25"/>
      <c r="N834" s="22"/>
      <c r="O834" s="22"/>
    </row>
    <row r="835" spans="4:15" s="33" customFormat="1">
      <c r="D835" s="32"/>
      <c r="F835" s="22"/>
      <c r="H835" s="24"/>
      <c r="I835" s="25"/>
      <c r="J835" s="24"/>
      <c r="K835" s="25"/>
      <c r="L835" s="25"/>
      <c r="N835" s="22"/>
      <c r="O835" s="22"/>
    </row>
    <row r="836" spans="4:15" s="33" customFormat="1">
      <c r="D836" s="32"/>
      <c r="F836" s="22"/>
      <c r="H836" s="24"/>
      <c r="I836" s="25"/>
      <c r="J836" s="24"/>
      <c r="K836" s="25"/>
      <c r="L836" s="25"/>
      <c r="N836" s="22"/>
      <c r="O836" s="22"/>
    </row>
    <row r="837" spans="4:15" s="33" customFormat="1">
      <c r="D837" s="32"/>
      <c r="F837" s="22"/>
      <c r="H837" s="24"/>
      <c r="I837" s="25"/>
      <c r="J837" s="24"/>
      <c r="K837" s="25"/>
      <c r="L837" s="25"/>
      <c r="N837" s="22"/>
      <c r="O837" s="22"/>
    </row>
    <row r="838" spans="4:15" s="33" customFormat="1">
      <c r="D838" s="32"/>
      <c r="F838" s="22"/>
      <c r="H838" s="24"/>
      <c r="I838" s="25"/>
      <c r="J838" s="24"/>
      <c r="K838" s="25"/>
      <c r="L838" s="25"/>
      <c r="N838" s="22"/>
      <c r="O838" s="22"/>
    </row>
    <row r="839" spans="4:15" s="33" customFormat="1">
      <c r="D839" s="32"/>
      <c r="F839" s="22"/>
      <c r="H839" s="24"/>
      <c r="I839" s="25"/>
      <c r="J839" s="24"/>
      <c r="K839" s="25"/>
      <c r="L839" s="25"/>
      <c r="N839" s="22"/>
      <c r="O839" s="22"/>
    </row>
    <row r="840" spans="4:15" s="33" customFormat="1">
      <c r="D840" s="32"/>
      <c r="F840" s="22"/>
      <c r="H840" s="24"/>
      <c r="I840" s="25"/>
      <c r="J840" s="24"/>
      <c r="K840" s="25"/>
      <c r="L840" s="25"/>
      <c r="N840" s="22"/>
      <c r="O840" s="22"/>
    </row>
    <row r="841" spans="4:15" s="33" customFormat="1">
      <c r="D841" s="32"/>
      <c r="F841" s="22"/>
      <c r="H841" s="24"/>
      <c r="I841" s="25"/>
      <c r="J841" s="24"/>
      <c r="K841" s="25"/>
      <c r="L841" s="25"/>
      <c r="N841" s="22"/>
      <c r="O841" s="22"/>
    </row>
    <row r="842" spans="4:15" s="33" customFormat="1">
      <c r="D842" s="32"/>
      <c r="F842" s="22"/>
      <c r="H842" s="24"/>
      <c r="I842" s="25"/>
      <c r="J842" s="24"/>
      <c r="K842" s="25"/>
      <c r="L842" s="25"/>
      <c r="N842" s="22"/>
      <c r="O842" s="22"/>
    </row>
    <row r="843" spans="4:15" s="33" customFormat="1">
      <c r="D843" s="32"/>
      <c r="F843" s="22"/>
      <c r="H843" s="24"/>
      <c r="I843" s="25"/>
      <c r="J843" s="24"/>
      <c r="K843" s="25"/>
      <c r="L843" s="25"/>
      <c r="N843" s="22"/>
      <c r="O843" s="22"/>
    </row>
    <row r="844" spans="4:15" s="33" customFormat="1">
      <c r="D844" s="32"/>
      <c r="F844" s="22"/>
      <c r="H844" s="24"/>
      <c r="I844" s="25"/>
      <c r="J844" s="24"/>
      <c r="K844" s="25"/>
      <c r="L844" s="25"/>
      <c r="N844" s="22"/>
      <c r="O844" s="22"/>
    </row>
    <row r="845" spans="4:15" s="33" customFormat="1">
      <c r="D845" s="32"/>
      <c r="F845" s="22"/>
      <c r="H845" s="24"/>
      <c r="I845" s="25"/>
      <c r="J845" s="24"/>
      <c r="K845" s="25"/>
      <c r="L845" s="25"/>
      <c r="N845" s="22"/>
      <c r="O845" s="22"/>
    </row>
    <row r="846" spans="4:15" s="33" customFormat="1">
      <c r="D846" s="32"/>
      <c r="F846" s="22"/>
      <c r="H846" s="24"/>
      <c r="I846" s="25"/>
      <c r="J846" s="24"/>
      <c r="K846" s="25"/>
      <c r="L846" s="25"/>
      <c r="N846" s="22"/>
      <c r="O846" s="22"/>
    </row>
    <row r="847" spans="4:15" s="33" customFormat="1">
      <c r="D847" s="32"/>
      <c r="F847" s="22"/>
      <c r="H847" s="24"/>
      <c r="I847" s="25"/>
      <c r="J847" s="24"/>
      <c r="K847" s="25"/>
      <c r="L847" s="25"/>
      <c r="N847" s="22"/>
      <c r="O847" s="22"/>
    </row>
    <row r="848" spans="4:15" s="33" customFormat="1">
      <c r="D848" s="32"/>
      <c r="F848" s="22"/>
      <c r="H848" s="24"/>
      <c r="I848" s="25"/>
      <c r="J848" s="24"/>
      <c r="K848" s="25"/>
      <c r="L848" s="25"/>
      <c r="N848" s="22"/>
      <c r="O848" s="22"/>
    </row>
    <row r="849" spans="4:15" s="33" customFormat="1">
      <c r="D849" s="32"/>
      <c r="F849" s="22"/>
      <c r="H849" s="24"/>
      <c r="I849" s="25"/>
      <c r="J849" s="24"/>
      <c r="K849" s="25"/>
      <c r="L849" s="25"/>
      <c r="N849" s="22"/>
      <c r="O849" s="22"/>
    </row>
    <row r="850" spans="4:15" s="33" customFormat="1">
      <c r="D850" s="32"/>
      <c r="F850" s="22"/>
      <c r="H850" s="24"/>
      <c r="I850" s="25"/>
      <c r="J850" s="24"/>
      <c r="K850" s="25"/>
      <c r="L850" s="25"/>
      <c r="N850" s="22"/>
      <c r="O850" s="22"/>
    </row>
    <row r="851" spans="4:15" s="33" customFormat="1">
      <c r="D851" s="32"/>
      <c r="F851" s="22"/>
      <c r="H851" s="24"/>
      <c r="I851" s="25"/>
      <c r="J851" s="24"/>
      <c r="K851" s="25"/>
      <c r="L851" s="25"/>
      <c r="N851" s="22"/>
      <c r="O851" s="22"/>
    </row>
    <row r="852" spans="4:15" s="33" customFormat="1">
      <c r="D852" s="32"/>
      <c r="F852" s="22"/>
      <c r="H852" s="24"/>
      <c r="I852" s="25"/>
      <c r="J852" s="24"/>
      <c r="K852" s="25"/>
      <c r="L852" s="25"/>
      <c r="N852" s="22"/>
      <c r="O852" s="22"/>
    </row>
    <row r="853" spans="4:15" s="33" customFormat="1">
      <c r="D853" s="32"/>
      <c r="F853" s="22"/>
      <c r="H853" s="24"/>
      <c r="I853" s="25"/>
      <c r="J853" s="24"/>
      <c r="K853" s="25"/>
      <c r="L853" s="25"/>
      <c r="N853" s="22"/>
      <c r="O853" s="22"/>
    </row>
    <row r="854" spans="4:15" s="33" customFormat="1">
      <c r="D854" s="32"/>
      <c r="F854" s="22"/>
      <c r="H854" s="24"/>
      <c r="I854" s="25"/>
      <c r="J854" s="24"/>
      <c r="K854" s="25"/>
      <c r="L854" s="25"/>
      <c r="N854" s="22"/>
      <c r="O854" s="22"/>
    </row>
    <row r="855" spans="4:15" s="33" customFormat="1">
      <c r="D855" s="32"/>
      <c r="F855" s="22"/>
      <c r="H855" s="24"/>
      <c r="I855" s="25"/>
      <c r="J855" s="24"/>
      <c r="K855" s="25"/>
      <c r="L855" s="25"/>
      <c r="N855" s="22"/>
      <c r="O855" s="22"/>
    </row>
    <row r="856" spans="4:15" s="33" customFormat="1">
      <c r="D856" s="32"/>
      <c r="F856" s="22"/>
      <c r="H856" s="24"/>
      <c r="I856" s="25"/>
      <c r="J856" s="24"/>
      <c r="K856" s="25"/>
      <c r="L856" s="25"/>
      <c r="N856" s="22"/>
      <c r="O856" s="22"/>
    </row>
    <row r="857" spans="4:15" s="33" customFormat="1">
      <c r="D857" s="32"/>
      <c r="F857" s="22"/>
      <c r="H857" s="24"/>
      <c r="I857" s="25"/>
      <c r="J857" s="24"/>
      <c r="K857" s="25"/>
      <c r="L857" s="25"/>
      <c r="N857" s="22"/>
      <c r="O857" s="22"/>
    </row>
    <row r="858" spans="4:15" s="33" customFormat="1">
      <c r="D858" s="32"/>
      <c r="F858" s="22"/>
      <c r="H858" s="24"/>
      <c r="I858" s="25"/>
      <c r="J858" s="24"/>
      <c r="K858" s="25"/>
      <c r="L858" s="25"/>
      <c r="N858" s="22"/>
      <c r="O858" s="22"/>
    </row>
    <row r="859" spans="4:15" s="33" customFormat="1">
      <c r="D859" s="32"/>
      <c r="F859" s="22"/>
      <c r="H859" s="24"/>
      <c r="I859" s="25"/>
      <c r="J859" s="24"/>
      <c r="K859" s="25"/>
      <c r="L859" s="25"/>
      <c r="N859" s="22"/>
      <c r="O859" s="22"/>
    </row>
    <row r="860" spans="4:15" s="33" customFormat="1">
      <c r="D860" s="32"/>
      <c r="F860" s="22"/>
      <c r="H860" s="24"/>
      <c r="I860" s="25"/>
      <c r="J860" s="24"/>
      <c r="K860" s="25"/>
      <c r="L860" s="25"/>
      <c r="N860" s="22"/>
      <c r="O860" s="22"/>
    </row>
    <row r="861" spans="4:15" s="33" customFormat="1">
      <c r="D861" s="32"/>
      <c r="F861" s="22"/>
      <c r="H861" s="24"/>
      <c r="I861" s="25"/>
      <c r="J861" s="24"/>
      <c r="K861" s="25"/>
      <c r="L861" s="25"/>
      <c r="N861" s="22"/>
      <c r="O861" s="22"/>
    </row>
    <row r="862" spans="4:15" s="33" customFormat="1">
      <c r="D862" s="32"/>
      <c r="F862" s="22"/>
      <c r="H862" s="24"/>
      <c r="I862" s="25"/>
      <c r="J862" s="24"/>
      <c r="K862" s="25"/>
      <c r="L862" s="25"/>
      <c r="N862" s="22"/>
      <c r="O862" s="22"/>
    </row>
    <row r="863" spans="4:15" s="33" customFormat="1">
      <c r="D863" s="32"/>
      <c r="F863" s="22"/>
      <c r="H863" s="24"/>
      <c r="I863" s="25"/>
      <c r="J863" s="24"/>
      <c r="K863" s="25"/>
      <c r="L863" s="25"/>
      <c r="N863" s="22"/>
      <c r="O863" s="22"/>
    </row>
    <row r="864" spans="4:15" s="33" customFormat="1">
      <c r="D864" s="32"/>
      <c r="F864" s="22"/>
      <c r="H864" s="24"/>
      <c r="I864" s="25"/>
      <c r="J864" s="24"/>
      <c r="K864" s="25"/>
      <c r="L864" s="25"/>
      <c r="N864" s="22"/>
      <c r="O864" s="22"/>
    </row>
    <row r="865" spans="4:15" s="33" customFormat="1">
      <c r="D865" s="32"/>
      <c r="F865" s="22"/>
      <c r="H865" s="24"/>
      <c r="I865" s="25"/>
      <c r="J865" s="24"/>
      <c r="K865" s="25"/>
      <c r="L865" s="25"/>
      <c r="N865" s="22"/>
      <c r="O865" s="22"/>
    </row>
    <row r="866" spans="4:15" s="33" customFormat="1">
      <c r="D866" s="32"/>
      <c r="F866" s="22"/>
      <c r="H866" s="24"/>
      <c r="I866" s="25"/>
      <c r="J866" s="24"/>
      <c r="K866" s="25"/>
      <c r="L866" s="25"/>
      <c r="N866" s="22"/>
      <c r="O866" s="22"/>
    </row>
    <row r="867" spans="4:15" s="33" customFormat="1">
      <c r="D867" s="32"/>
      <c r="F867" s="22"/>
      <c r="H867" s="24"/>
      <c r="I867" s="25"/>
      <c r="J867" s="24"/>
      <c r="K867" s="25"/>
      <c r="L867" s="25"/>
      <c r="N867" s="22"/>
      <c r="O867" s="22"/>
    </row>
    <row r="868" spans="4:15" s="33" customFormat="1">
      <c r="D868" s="32"/>
      <c r="F868" s="22"/>
      <c r="H868" s="24"/>
      <c r="I868" s="25"/>
      <c r="J868" s="24"/>
      <c r="K868" s="25"/>
      <c r="L868" s="25"/>
      <c r="N868" s="22"/>
      <c r="O868" s="22"/>
    </row>
    <row r="869" spans="4:15" s="33" customFormat="1">
      <c r="D869" s="32"/>
      <c r="F869" s="22"/>
      <c r="H869" s="24"/>
      <c r="I869" s="25"/>
      <c r="J869" s="24"/>
      <c r="K869" s="25"/>
      <c r="L869" s="25"/>
      <c r="N869" s="22"/>
      <c r="O869" s="22"/>
    </row>
    <row r="870" spans="4:15" s="33" customFormat="1">
      <c r="D870" s="32"/>
      <c r="F870" s="22"/>
      <c r="H870" s="24"/>
      <c r="I870" s="25"/>
      <c r="J870" s="24"/>
      <c r="K870" s="25"/>
      <c r="L870" s="25"/>
      <c r="N870" s="22"/>
      <c r="O870" s="22"/>
    </row>
    <row r="871" spans="4:15" s="33" customFormat="1">
      <c r="D871" s="32"/>
      <c r="F871" s="22"/>
      <c r="H871" s="24"/>
      <c r="I871" s="25"/>
      <c r="J871" s="24"/>
      <c r="K871" s="25"/>
      <c r="L871" s="25"/>
      <c r="N871" s="22"/>
      <c r="O871" s="22"/>
    </row>
    <row r="872" spans="4:15" s="33" customFormat="1">
      <c r="D872" s="32"/>
      <c r="F872" s="22"/>
      <c r="H872" s="24"/>
      <c r="I872" s="25"/>
      <c r="J872" s="24"/>
      <c r="K872" s="25"/>
      <c r="L872" s="25"/>
      <c r="N872" s="22"/>
      <c r="O872" s="22"/>
    </row>
    <row r="873" spans="4:15" s="33" customFormat="1">
      <c r="D873" s="32"/>
      <c r="F873" s="22"/>
      <c r="H873" s="24"/>
      <c r="I873" s="25"/>
      <c r="J873" s="24"/>
      <c r="K873" s="25"/>
      <c r="L873" s="25"/>
      <c r="N873" s="22"/>
      <c r="O873" s="22"/>
    </row>
    <row r="874" spans="4:15" s="33" customFormat="1">
      <c r="D874" s="32"/>
      <c r="F874" s="22"/>
      <c r="H874" s="24"/>
      <c r="I874" s="25"/>
      <c r="J874" s="24"/>
      <c r="K874" s="25"/>
      <c r="L874" s="25"/>
      <c r="N874" s="22"/>
      <c r="O874" s="22"/>
    </row>
    <row r="875" spans="4:15" s="33" customFormat="1">
      <c r="D875" s="32"/>
      <c r="F875" s="22"/>
      <c r="H875" s="24"/>
      <c r="I875" s="25"/>
      <c r="J875" s="24"/>
      <c r="K875" s="25"/>
      <c r="L875" s="25"/>
      <c r="N875" s="22"/>
      <c r="O875" s="22"/>
    </row>
    <row r="876" spans="4:15" s="33" customFormat="1">
      <c r="D876" s="32"/>
      <c r="F876" s="22"/>
      <c r="H876" s="24"/>
      <c r="I876" s="25"/>
      <c r="J876" s="24"/>
      <c r="K876" s="25"/>
      <c r="L876" s="25"/>
      <c r="N876" s="22"/>
      <c r="O876" s="22"/>
    </row>
    <row r="877" spans="4:15" s="33" customFormat="1">
      <c r="D877" s="32"/>
      <c r="F877" s="22"/>
      <c r="H877" s="24"/>
      <c r="I877" s="25"/>
      <c r="J877" s="24"/>
      <c r="K877" s="25"/>
      <c r="L877" s="25"/>
      <c r="N877" s="22"/>
      <c r="O877" s="22"/>
    </row>
    <row r="878" spans="4:15" s="33" customFormat="1">
      <c r="D878" s="32"/>
      <c r="F878" s="22"/>
      <c r="H878" s="24"/>
      <c r="I878" s="25"/>
      <c r="J878" s="24"/>
      <c r="K878" s="25"/>
      <c r="L878" s="25"/>
      <c r="N878" s="22"/>
      <c r="O878" s="22"/>
    </row>
    <row r="879" spans="4:15" s="33" customFormat="1">
      <c r="D879" s="32"/>
      <c r="F879" s="22"/>
      <c r="H879" s="24"/>
      <c r="I879" s="25"/>
      <c r="J879" s="24"/>
      <c r="K879" s="25"/>
      <c r="L879" s="25"/>
      <c r="N879" s="22"/>
      <c r="O879" s="22"/>
    </row>
    <row r="880" spans="4:15" s="33" customFormat="1">
      <c r="D880" s="32"/>
      <c r="F880" s="22"/>
      <c r="H880" s="24"/>
      <c r="I880" s="25"/>
      <c r="J880" s="24"/>
      <c r="K880" s="25"/>
      <c r="L880" s="25"/>
      <c r="N880" s="22"/>
      <c r="O880" s="22"/>
    </row>
    <row r="881" spans="4:15" s="33" customFormat="1">
      <c r="D881" s="32"/>
      <c r="F881" s="22"/>
      <c r="H881" s="24"/>
      <c r="I881" s="25"/>
      <c r="J881" s="24"/>
      <c r="K881" s="25"/>
      <c r="L881" s="25"/>
      <c r="N881" s="22"/>
      <c r="O881" s="22"/>
    </row>
    <row r="882" spans="4:15" s="33" customFormat="1">
      <c r="D882" s="32"/>
      <c r="F882" s="22"/>
      <c r="H882" s="24"/>
      <c r="I882" s="25"/>
      <c r="J882" s="24"/>
      <c r="K882" s="25"/>
      <c r="L882" s="25"/>
      <c r="N882" s="22"/>
      <c r="O882" s="22"/>
    </row>
    <row r="883" spans="4:15" s="33" customFormat="1">
      <c r="D883" s="32"/>
      <c r="F883" s="22"/>
      <c r="H883" s="24"/>
      <c r="I883" s="25"/>
      <c r="J883" s="24"/>
      <c r="K883" s="25"/>
      <c r="L883" s="25"/>
      <c r="N883" s="22"/>
      <c r="O883" s="22"/>
    </row>
    <row r="884" spans="4:15" s="33" customFormat="1">
      <c r="D884" s="32"/>
      <c r="F884" s="22"/>
      <c r="H884" s="24"/>
      <c r="I884" s="25"/>
      <c r="J884" s="24"/>
      <c r="K884" s="25"/>
      <c r="L884" s="25"/>
      <c r="N884" s="22"/>
      <c r="O884" s="22"/>
    </row>
    <row r="885" spans="4:15" s="33" customFormat="1">
      <c r="D885" s="32"/>
      <c r="F885" s="22"/>
      <c r="H885" s="24"/>
      <c r="I885" s="25"/>
      <c r="J885" s="24"/>
      <c r="K885" s="25"/>
      <c r="L885" s="25"/>
      <c r="N885" s="22"/>
      <c r="O885" s="22"/>
    </row>
    <row r="886" spans="4:15" s="33" customFormat="1">
      <c r="D886" s="32"/>
      <c r="F886" s="22"/>
      <c r="H886" s="24"/>
      <c r="I886" s="25"/>
      <c r="J886" s="24"/>
      <c r="K886" s="25"/>
      <c r="L886" s="25"/>
      <c r="N886" s="22"/>
      <c r="O886" s="22"/>
    </row>
    <row r="887" spans="4:15" s="33" customFormat="1">
      <c r="D887" s="32"/>
      <c r="F887" s="22"/>
      <c r="H887" s="24"/>
      <c r="I887" s="25"/>
      <c r="J887" s="24"/>
      <c r="K887" s="25"/>
      <c r="L887" s="25"/>
      <c r="N887" s="22"/>
      <c r="O887" s="22"/>
    </row>
    <row r="888" spans="4:15" s="33" customFormat="1">
      <c r="D888" s="32"/>
      <c r="F888" s="22"/>
      <c r="H888" s="24"/>
      <c r="I888" s="25"/>
      <c r="J888" s="24"/>
      <c r="K888" s="25"/>
      <c r="L888" s="25"/>
      <c r="N888" s="22"/>
      <c r="O888" s="22"/>
    </row>
    <row r="889" spans="4:15" s="33" customFormat="1">
      <c r="D889" s="32"/>
      <c r="F889" s="22"/>
      <c r="H889" s="24"/>
      <c r="I889" s="25"/>
      <c r="J889" s="24"/>
      <c r="K889" s="25"/>
      <c r="L889" s="25"/>
      <c r="N889" s="22"/>
      <c r="O889" s="22"/>
    </row>
    <row r="890" spans="4:15" s="33" customFormat="1">
      <c r="D890" s="32"/>
      <c r="F890" s="22"/>
      <c r="H890" s="24"/>
      <c r="I890" s="25"/>
      <c r="J890" s="24"/>
      <c r="K890" s="25"/>
      <c r="L890" s="25"/>
      <c r="N890" s="22"/>
      <c r="O890" s="22"/>
    </row>
    <row r="891" spans="4:15" s="33" customFormat="1">
      <c r="D891" s="32"/>
      <c r="F891" s="22"/>
      <c r="H891" s="24"/>
      <c r="I891" s="25"/>
      <c r="J891" s="24"/>
      <c r="K891" s="25"/>
      <c r="L891" s="25"/>
      <c r="N891" s="22"/>
      <c r="O891" s="22"/>
    </row>
    <row r="892" spans="4:15" s="33" customFormat="1">
      <c r="D892" s="32"/>
      <c r="F892" s="22"/>
      <c r="H892" s="24"/>
      <c r="I892" s="25"/>
      <c r="J892" s="24"/>
      <c r="K892" s="25"/>
      <c r="L892" s="25"/>
      <c r="N892" s="22"/>
      <c r="O892" s="22"/>
    </row>
    <row r="893" spans="4:15" s="33" customFormat="1">
      <c r="D893" s="32"/>
      <c r="F893" s="22"/>
      <c r="H893" s="24"/>
      <c r="I893" s="25"/>
      <c r="J893" s="24"/>
      <c r="K893" s="25"/>
      <c r="L893" s="25"/>
      <c r="N893" s="22"/>
      <c r="O893" s="22"/>
    </row>
    <row r="894" spans="4:15" s="33" customFormat="1">
      <c r="D894" s="32"/>
      <c r="F894" s="22"/>
      <c r="H894" s="24"/>
      <c r="I894" s="25"/>
      <c r="J894" s="24"/>
      <c r="K894" s="25"/>
      <c r="L894" s="25"/>
      <c r="N894" s="22"/>
      <c r="O894" s="22"/>
    </row>
    <row r="895" spans="4:15" s="33" customFormat="1">
      <c r="D895" s="32"/>
      <c r="F895" s="22"/>
      <c r="H895" s="24"/>
      <c r="I895" s="25"/>
      <c r="J895" s="24"/>
      <c r="K895" s="25"/>
      <c r="L895" s="25"/>
      <c r="N895" s="22"/>
      <c r="O895" s="22"/>
    </row>
    <row r="896" spans="4:15" s="33" customFormat="1">
      <c r="D896" s="32"/>
      <c r="F896" s="22"/>
      <c r="H896" s="24"/>
      <c r="I896" s="25"/>
      <c r="J896" s="24"/>
      <c r="K896" s="25"/>
      <c r="L896" s="25"/>
      <c r="N896" s="22"/>
      <c r="O896" s="22"/>
    </row>
    <row r="897" spans="4:15" s="33" customFormat="1">
      <c r="D897" s="32"/>
      <c r="F897" s="22"/>
      <c r="H897" s="24"/>
      <c r="I897" s="25"/>
      <c r="J897" s="24"/>
      <c r="K897" s="25"/>
      <c r="L897" s="25"/>
      <c r="N897" s="22"/>
      <c r="O897" s="22"/>
    </row>
    <row r="898" spans="4:15" s="33" customFormat="1">
      <c r="D898" s="32"/>
      <c r="F898" s="22"/>
      <c r="H898" s="24"/>
      <c r="I898" s="25"/>
      <c r="J898" s="24"/>
      <c r="K898" s="25"/>
      <c r="L898" s="25"/>
      <c r="N898" s="22"/>
      <c r="O898" s="22"/>
    </row>
    <row r="899" spans="4:15" s="33" customFormat="1">
      <c r="D899" s="32"/>
      <c r="F899" s="22"/>
      <c r="H899" s="24"/>
      <c r="I899" s="25"/>
      <c r="J899" s="24"/>
      <c r="K899" s="25"/>
      <c r="L899" s="25"/>
      <c r="N899" s="22"/>
      <c r="O899" s="22"/>
    </row>
    <row r="900" spans="4:15" s="33" customFormat="1">
      <c r="D900" s="32"/>
      <c r="F900" s="22"/>
      <c r="H900" s="24"/>
      <c r="I900" s="25"/>
      <c r="J900" s="24"/>
      <c r="K900" s="25"/>
      <c r="L900" s="25"/>
      <c r="N900" s="22"/>
      <c r="O900" s="22"/>
    </row>
    <row r="901" spans="4:15" s="33" customFormat="1">
      <c r="D901" s="32"/>
      <c r="F901" s="22"/>
      <c r="H901" s="24"/>
      <c r="I901" s="25"/>
      <c r="J901" s="24"/>
      <c r="K901" s="25"/>
      <c r="L901" s="25"/>
      <c r="N901" s="22"/>
      <c r="O901" s="22"/>
    </row>
    <row r="902" spans="4:15" s="33" customFormat="1">
      <c r="D902" s="32"/>
      <c r="F902" s="22"/>
      <c r="H902" s="24"/>
      <c r="I902" s="25"/>
      <c r="J902" s="24"/>
      <c r="K902" s="25"/>
      <c r="L902" s="25"/>
      <c r="N902" s="22"/>
      <c r="O902" s="22"/>
    </row>
    <row r="903" spans="4:15" s="33" customFormat="1">
      <c r="D903" s="32"/>
      <c r="F903" s="22"/>
      <c r="H903" s="24"/>
      <c r="I903" s="25"/>
      <c r="J903" s="24"/>
      <c r="K903" s="25"/>
      <c r="L903" s="25"/>
      <c r="N903" s="22"/>
      <c r="O903" s="22"/>
    </row>
    <row r="904" spans="4:15" s="33" customFormat="1">
      <c r="D904" s="32"/>
      <c r="F904" s="22"/>
      <c r="H904" s="24"/>
      <c r="I904" s="25"/>
      <c r="J904" s="24"/>
      <c r="K904" s="25"/>
      <c r="L904" s="25"/>
      <c r="N904" s="22"/>
      <c r="O904" s="22"/>
    </row>
    <row r="905" spans="4:15" s="33" customFormat="1">
      <c r="D905" s="32"/>
      <c r="F905" s="22"/>
      <c r="H905" s="24"/>
      <c r="I905" s="25"/>
      <c r="J905" s="24"/>
      <c r="K905" s="25"/>
      <c r="L905" s="25"/>
      <c r="N905" s="22"/>
      <c r="O905" s="22"/>
    </row>
    <row r="906" spans="4:15" s="33" customFormat="1">
      <c r="D906" s="32"/>
      <c r="F906" s="22"/>
      <c r="H906" s="24"/>
      <c r="I906" s="25"/>
      <c r="J906" s="24"/>
      <c r="K906" s="25"/>
      <c r="L906" s="25"/>
      <c r="N906" s="22"/>
      <c r="O906" s="22"/>
    </row>
    <row r="907" spans="4:15" s="33" customFormat="1">
      <c r="D907" s="32"/>
      <c r="F907" s="22"/>
      <c r="H907" s="24"/>
      <c r="I907" s="25"/>
      <c r="J907" s="24"/>
      <c r="K907" s="25"/>
      <c r="L907" s="25"/>
      <c r="N907" s="22"/>
      <c r="O907" s="22"/>
    </row>
    <row r="908" spans="4:15" s="33" customFormat="1">
      <c r="D908" s="32"/>
      <c r="F908" s="22"/>
      <c r="H908" s="24"/>
      <c r="I908" s="25"/>
      <c r="J908" s="24"/>
      <c r="K908" s="25"/>
      <c r="L908" s="25"/>
      <c r="N908" s="22"/>
      <c r="O908" s="22"/>
    </row>
    <row r="909" spans="4:15" s="33" customFormat="1">
      <c r="D909" s="32"/>
      <c r="F909" s="22"/>
      <c r="H909" s="24"/>
      <c r="I909" s="25"/>
      <c r="J909" s="24"/>
      <c r="K909" s="25"/>
      <c r="L909" s="25"/>
      <c r="N909" s="22"/>
      <c r="O909" s="22"/>
    </row>
    <row r="910" spans="4:15" s="33" customFormat="1">
      <c r="D910" s="32"/>
      <c r="F910" s="22"/>
      <c r="H910" s="24"/>
      <c r="I910" s="25"/>
      <c r="J910" s="24"/>
      <c r="K910" s="25"/>
      <c r="L910" s="25"/>
      <c r="N910" s="22"/>
      <c r="O910" s="22"/>
    </row>
    <row r="911" spans="4:15" s="33" customFormat="1">
      <c r="D911" s="32"/>
      <c r="F911" s="22"/>
      <c r="H911" s="24"/>
      <c r="I911" s="25"/>
      <c r="J911" s="24"/>
      <c r="K911" s="25"/>
      <c r="L911" s="25"/>
      <c r="N911" s="22"/>
      <c r="O911" s="22"/>
    </row>
    <row r="912" spans="4:15" s="33" customFormat="1">
      <c r="D912" s="32"/>
      <c r="F912" s="22"/>
      <c r="H912" s="24"/>
      <c r="I912" s="25"/>
      <c r="J912" s="24"/>
      <c r="K912" s="25"/>
      <c r="L912" s="25"/>
      <c r="N912" s="22"/>
      <c r="O912" s="22"/>
    </row>
    <row r="913" spans="4:15" s="33" customFormat="1">
      <c r="D913" s="32"/>
      <c r="F913" s="22"/>
      <c r="H913" s="24"/>
      <c r="I913" s="25"/>
      <c r="J913" s="24"/>
      <c r="K913" s="25"/>
      <c r="L913" s="25"/>
      <c r="N913" s="22"/>
      <c r="O913" s="22"/>
    </row>
    <row r="914" spans="4:15" s="33" customFormat="1">
      <c r="D914" s="32"/>
      <c r="F914" s="22"/>
      <c r="H914" s="24"/>
      <c r="I914" s="25"/>
      <c r="J914" s="24"/>
      <c r="K914" s="25"/>
      <c r="L914" s="25"/>
      <c r="N914" s="22"/>
      <c r="O914" s="22"/>
    </row>
    <row r="915" spans="4:15" s="33" customFormat="1">
      <c r="D915" s="32"/>
      <c r="F915" s="22"/>
      <c r="H915" s="24"/>
      <c r="I915" s="25"/>
      <c r="J915" s="24"/>
      <c r="K915" s="25"/>
      <c r="L915" s="25"/>
      <c r="N915" s="22"/>
      <c r="O915" s="22"/>
    </row>
    <row r="916" spans="4:15" s="33" customFormat="1">
      <c r="D916" s="32"/>
      <c r="F916" s="22"/>
      <c r="H916" s="24"/>
      <c r="I916" s="25"/>
      <c r="J916" s="24"/>
      <c r="K916" s="25"/>
      <c r="L916" s="25"/>
      <c r="N916" s="22"/>
      <c r="O916" s="22"/>
    </row>
    <row r="917" spans="4:15" s="33" customFormat="1">
      <c r="D917" s="32"/>
      <c r="F917" s="22"/>
      <c r="H917" s="24"/>
      <c r="I917" s="25"/>
      <c r="J917" s="24"/>
      <c r="K917" s="25"/>
      <c r="L917" s="25"/>
      <c r="N917" s="22"/>
      <c r="O917" s="22"/>
    </row>
    <row r="918" spans="4:15" s="33" customFormat="1">
      <c r="D918" s="32"/>
      <c r="F918" s="22"/>
      <c r="H918" s="24"/>
      <c r="I918" s="25"/>
      <c r="J918" s="24"/>
      <c r="K918" s="25"/>
      <c r="L918" s="25"/>
      <c r="N918" s="22"/>
      <c r="O918" s="22"/>
    </row>
    <row r="919" spans="4:15" s="33" customFormat="1">
      <c r="D919" s="32"/>
      <c r="F919" s="22"/>
      <c r="H919" s="24"/>
      <c r="I919" s="25"/>
      <c r="J919" s="24"/>
      <c r="K919" s="25"/>
      <c r="L919" s="25"/>
      <c r="N919" s="22"/>
      <c r="O919" s="22"/>
    </row>
    <row r="920" spans="4:15" s="33" customFormat="1">
      <c r="D920" s="32"/>
      <c r="F920" s="22"/>
      <c r="H920" s="24"/>
      <c r="I920" s="25"/>
      <c r="J920" s="24"/>
      <c r="K920" s="25"/>
      <c r="L920" s="25"/>
      <c r="N920" s="22"/>
      <c r="O920" s="22"/>
    </row>
    <row r="921" spans="4:15" s="33" customFormat="1">
      <c r="D921" s="32"/>
      <c r="F921" s="22"/>
      <c r="H921" s="24"/>
      <c r="I921" s="25"/>
      <c r="J921" s="24"/>
      <c r="K921" s="25"/>
      <c r="L921" s="25"/>
      <c r="N921" s="22"/>
      <c r="O921" s="22"/>
    </row>
    <row r="922" spans="4:15" s="33" customFormat="1">
      <c r="D922" s="32"/>
      <c r="F922" s="22"/>
      <c r="H922" s="24"/>
      <c r="I922" s="25"/>
      <c r="J922" s="24"/>
      <c r="K922" s="25"/>
      <c r="L922" s="25"/>
      <c r="N922" s="22"/>
      <c r="O922" s="22"/>
    </row>
    <row r="923" spans="4:15" s="33" customFormat="1">
      <c r="D923" s="32"/>
      <c r="F923" s="22"/>
      <c r="H923" s="24"/>
      <c r="I923" s="25"/>
      <c r="J923" s="24"/>
      <c r="K923" s="25"/>
      <c r="L923" s="25"/>
      <c r="N923" s="22"/>
      <c r="O923" s="22"/>
    </row>
    <row r="924" spans="4:15" s="33" customFormat="1">
      <c r="D924" s="32"/>
      <c r="F924" s="22"/>
      <c r="H924" s="24"/>
      <c r="I924" s="25"/>
      <c r="J924" s="24"/>
      <c r="K924" s="25"/>
      <c r="L924" s="25"/>
      <c r="N924" s="22"/>
      <c r="O924" s="22"/>
    </row>
    <row r="925" spans="4:15" s="33" customFormat="1">
      <c r="D925" s="32"/>
      <c r="F925" s="22"/>
      <c r="H925" s="24"/>
      <c r="I925" s="25"/>
      <c r="J925" s="24"/>
      <c r="K925" s="25"/>
      <c r="L925" s="25"/>
      <c r="N925" s="22"/>
      <c r="O925" s="22"/>
    </row>
    <row r="926" spans="4:15" s="33" customFormat="1">
      <c r="D926" s="32"/>
      <c r="F926" s="22"/>
      <c r="H926" s="24"/>
      <c r="I926" s="25"/>
      <c r="J926" s="24"/>
      <c r="K926" s="25"/>
      <c r="L926" s="25"/>
      <c r="N926" s="22"/>
      <c r="O926" s="22"/>
    </row>
    <row r="927" spans="4:15" s="33" customFormat="1">
      <c r="D927" s="32"/>
      <c r="F927" s="22"/>
      <c r="H927" s="24"/>
      <c r="I927" s="25"/>
      <c r="J927" s="24"/>
      <c r="K927" s="25"/>
      <c r="L927" s="25"/>
      <c r="N927" s="22"/>
      <c r="O927" s="22"/>
    </row>
    <row r="928" spans="4:15" s="33" customFormat="1">
      <c r="D928" s="32"/>
      <c r="F928" s="22"/>
      <c r="H928" s="24"/>
      <c r="I928" s="25"/>
      <c r="J928" s="24"/>
      <c r="K928" s="25"/>
      <c r="L928" s="25"/>
      <c r="N928" s="22"/>
      <c r="O928" s="22"/>
    </row>
    <row r="929" spans="4:15" s="33" customFormat="1">
      <c r="D929" s="32"/>
      <c r="F929" s="22"/>
      <c r="H929" s="24"/>
      <c r="I929" s="25"/>
      <c r="J929" s="24"/>
      <c r="K929" s="25"/>
      <c r="L929" s="25"/>
      <c r="N929" s="22"/>
      <c r="O929" s="22"/>
    </row>
    <row r="930" spans="4:15" s="33" customFormat="1">
      <c r="D930" s="32"/>
      <c r="F930" s="22"/>
      <c r="H930" s="24"/>
      <c r="I930" s="25"/>
      <c r="J930" s="24"/>
      <c r="K930" s="25"/>
      <c r="L930" s="25"/>
      <c r="N930" s="22"/>
      <c r="O930" s="22"/>
    </row>
    <row r="931" spans="4:15" s="33" customFormat="1">
      <c r="D931" s="32"/>
      <c r="F931" s="22"/>
      <c r="H931" s="24"/>
      <c r="I931" s="25"/>
      <c r="J931" s="24"/>
      <c r="K931" s="25"/>
      <c r="L931" s="25"/>
      <c r="N931" s="22"/>
      <c r="O931" s="22"/>
    </row>
    <row r="932" spans="4:15" s="33" customFormat="1">
      <c r="D932" s="32"/>
      <c r="F932" s="22"/>
      <c r="H932" s="24"/>
      <c r="I932" s="25"/>
      <c r="J932" s="24"/>
      <c r="K932" s="25"/>
      <c r="L932" s="25"/>
      <c r="N932" s="22"/>
      <c r="O932" s="22"/>
    </row>
    <row r="933" spans="4:15" s="33" customFormat="1">
      <c r="D933" s="32"/>
      <c r="F933" s="22"/>
      <c r="H933" s="24"/>
      <c r="I933" s="25"/>
      <c r="J933" s="24"/>
      <c r="K933" s="25"/>
      <c r="L933" s="25"/>
      <c r="N933" s="22"/>
      <c r="O933" s="22"/>
    </row>
    <row r="934" spans="4:15" s="33" customFormat="1">
      <c r="D934" s="32"/>
      <c r="F934" s="22"/>
      <c r="H934" s="24"/>
      <c r="I934" s="25"/>
      <c r="J934" s="24"/>
      <c r="K934" s="25"/>
      <c r="L934" s="25"/>
      <c r="N934" s="22"/>
      <c r="O934" s="22"/>
    </row>
    <row r="935" spans="4:15" s="33" customFormat="1">
      <c r="D935" s="32"/>
      <c r="F935" s="22"/>
      <c r="H935" s="24"/>
      <c r="I935" s="25"/>
      <c r="J935" s="24"/>
      <c r="K935" s="25"/>
      <c r="L935" s="25"/>
      <c r="N935" s="22"/>
      <c r="O935" s="22"/>
    </row>
    <row r="936" spans="4:15" s="33" customFormat="1">
      <c r="D936" s="32"/>
      <c r="F936" s="22"/>
      <c r="H936" s="24"/>
      <c r="I936" s="25"/>
      <c r="J936" s="24"/>
      <c r="K936" s="25"/>
      <c r="L936" s="25"/>
      <c r="N936" s="22"/>
      <c r="O936" s="22"/>
    </row>
    <row r="937" spans="4:15" s="33" customFormat="1">
      <c r="D937" s="32"/>
      <c r="F937" s="22"/>
      <c r="H937" s="24"/>
      <c r="I937" s="25"/>
      <c r="J937" s="24"/>
      <c r="K937" s="25"/>
      <c r="L937" s="25"/>
      <c r="N937" s="22"/>
      <c r="O937" s="22"/>
    </row>
    <row r="938" spans="4:15" s="33" customFormat="1">
      <c r="D938" s="32"/>
      <c r="F938" s="22"/>
      <c r="H938" s="24"/>
      <c r="I938" s="25"/>
      <c r="J938" s="24"/>
      <c r="K938" s="25"/>
      <c r="L938" s="25"/>
      <c r="N938" s="22"/>
      <c r="O938" s="22"/>
    </row>
    <row r="939" spans="4:15" s="33" customFormat="1">
      <c r="D939" s="32"/>
      <c r="F939" s="22"/>
      <c r="H939" s="24"/>
      <c r="I939" s="25"/>
      <c r="J939" s="24"/>
      <c r="K939" s="25"/>
      <c r="L939" s="25"/>
      <c r="N939" s="22"/>
      <c r="O939" s="22"/>
    </row>
    <row r="940" spans="4:15" s="33" customFormat="1">
      <c r="D940" s="32"/>
      <c r="F940" s="22"/>
      <c r="H940" s="24"/>
      <c r="I940" s="25"/>
      <c r="J940" s="24"/>
      <c r="K940" s="25"/>
      <c r="L940" s="25"/>
      <c r="N940" s="22"/>
      <c r="O940" s="22"/>
    </row>
    <row r="941" spans="4:15" s="33" customFormat="1">
      <c r="D941" s="32"/>
      <c r="F941" s="22"/>
      <c r="H941" s="24"/>
      <c r="I941" s="25"/>
      <c r="J941" s="24"/>
      <c r="K941" s="25"/>
      <c r="L941" s="25"/>
      <c r="N941" s="22"/>
      <c r="O941" s="22"/>
    </row>
    <row r="942" spans="4:15" s="33" customFormat="1">
      <c r="D942" s="32"/>
      <c r="F942" s="22"/>
      <c r="H942" s="24"/>
      <c r="I942" s="25"/>
      <c r="J942" s="24"/>
      <c r="K942" s="25"/>
      <c r="L942" s="25"/>
      <c r="N942" s="22"/>
      <c r="O942" s="22"/>
    </row>
    <row r="943" spans="4:15" s="33" customFormat="1">
      <c r="D943" s="32"/>
      <c r="F943" s="22"/>
      <c r="H943" s="24"/>
      <c r="I943" s="25"/>
      <c r="J943" s="24"/>
      <c r="K943" s="25"/>
      <c r="L943" s="25"/>
      <c r="N943" s="22"/>
      <c r="O943" s="22"/>
    </row>
    <row r="944" spans="4:15" s="33" customFormat="1">
      <c r="D944" s="32"/>
      <c r="F944" s="22"/>
      <c r="H944" s="24"/>
      <c r="I944" s="25"/>
      <c r="J944" s="24"/>
      <c r="K944" s="25"/>
      <c r="L944" s="25"/>
      <c r="N944" s="22"/>
      <c r="O944" s="22"/>
    </row>
    <row r="945" spans="4:15" s="33" customFormat="1">
      <c r="D945" s="32"/>
      <c r="F945" s="22"/>
      <c r="H945" s="24"/>
      <c r="I945" s="25"/>
      <c r="J945" s="24"/>
      <c r="K945" s="25"/>
      <c r="L945" s="25"/>
      <c r="N945" s="22"/>
      <c r="O945" s="22"/>
    </row>
    <row r="946" spans="4:15" s="33" customFormat="1">
      <c r="D946" s="32"/>
      <c r="F946" s="22"/>
      <c r="H946" s="24"/>
      <c r="I946" s="25"/>
      <c r="J946" s="24"/>
      <c r="K946" s="25"/>
      <c r="L946" s="25"/>
      <c r="N946" s="22"/>
      <c r="O946" s="22"/>
    </row>
    <row r="947" spans="4:15" s="33" customFormat="1">
      <c r="D947" s="32"/>
      <c r="F947" s="22"/>
      <c r="H947" s="24"/>
      <c r="I947" s="25"/>
      <c r="J947" s="24"/>
      <c r="K947" s="25"/>
      <c r="L947" s="25"/>
      <c r="N947" s="22"/>
      <c r="O947" s="22"/>
    </row>
    <row r="948" spans="4:15" s="33" customFormat="1">
      <c r="D948" s="32"/>
      <c r="F948" s="22"/>
      <c r="H948" s="24"/>
      <c r="I948" s="25"/>
      <c r="J948" s="24"/>
      <c r="K948" s="25"/>
      <c r="L948" s="25"/>
      <c r="N948" s="22"/>
      <c r="O948" s="22"/>
    </row>
    <row r="949" spans="4:15" s="33" customFormat="1">
      <c r="D949" s="32"/>
      <c r="F949" s="22"/>
      <c r="H949" s="24"/>
      <c r="I949" s="25"/>
      <c r="J949" s="24"/>
      <c r="K949" s="25"/>
      <c r="L949" s="25"/>
      <c r="N949" s="22"/>
      <c r="O949" s="22"/>
    </row>
    <row r="950" spans="4:15" s="33" customFormat="1">
      <c r="D950" s="32"/>
      <c r="F950" s="22"/>
      <c r="H950" s="24"/>
      <c r="I950" s="25"/>
      <c r="J950" s="24"/>
      <c r="K950" s="25"/>
      <c r="L950" s="25"/>
      <c r="N950" s="22"/>
      <c r="O950" s="22"/>
    </row>
    <row r="951" spans="4:15" s="33" customFormat="1">
      <c r="D951" s="32"/>
      <c r="F951" s="22"/>
      <c r="H951" s="24"/>
      <c r="I951" s="25"/>
      <c r="J951" s="24"/>
      <c r="K951" s="25"/>
      <c r="L951" s="25"/>
      <c r="N951" s="22"/>
      <c r="O951" s="22"/>
    </row>
    <row r="952" spans="4:15" s="33" customFormat="1">
      <c r="D952" s="32"/>
      <c r="F952" s="22"/>
      <c r="H952" s="24"/>
      <c r="I952" s="25"/>
      <c r="J952" s="24"/>
      <c r="K952" s="25"/>
      <c r="L952" s="25"/>
      <c r="N952" s="22"/>
      <c r="O952" s="22"/>
    </row>
    <row r="953" spans="4:15" s="33" customFormat="1">
      <c r="D953" s="32"/>
      <c r="F953" s="22"/>
      <c r="H953" s="24"/>
      <c r="I953" s="25"/>
      <c r="J953" s="24"/>
      <c r="K953" s="25"/>
      <c r="L953" s="25"/>
      <c r="N953" s="22"/>
      <c r="O953" s="22"/>
    </row>
    <row r="954" spans="4:15" s="33" customFormat="1">
      <c r="D954" s="32"/>
      <c r="F954" s="22"/>
      <c r="H954" s="24"/>
      <c r="I954" s="25"/>
      <c r="J954" s="24"/>
      <c r="K954" s="25"/>
      <c r="L954" s="25"/>
      <c r="N954" s="22"/>
      <c r="O954" s="22"/>
    </row>
    <row r="955" spans="4:15" s="33" customFormat="1">
      <c r="D955" s="32"/>
      <c r="F955" s="22"/>
      <c r="H955" s="24"/>
      <c r="I955" s="25"/>
      <c r="J955" s="24"/>
      <c r="K955" s="25"/>
      <c r="L955" s="25"/>
      <c r="N955" s="22"/>
      <c r="O955" s="22"/>
    </row>
    <row r="956" spans="4:15" s="33" customFormat="1">
      <c r="D956" s="32"/>
      <c r="F956" s="22"/>
      <c r="H956" s="24"/>
      <c r="I956" s="25"/>
      <c r="J956" s="24"/>
      <c r="K956" s="25"/>
      <c r="L956" s="25"/>
      <c r="N956" s="22"/>
      <c r="O956" s="22"/>
    </row>
    <row r="957" spans="4:15" s="33" customFormat="1">
      <c r="D957" s="32"/>
      <c r="F957" s="22"/>
      <c r="H957" s="24"/>
      <c r="I957" s="25"/>
      <c r="J957" s="24"/>
      <c r="K957" s="25"/>
      <c r="L957" s="25"/>
      <c r="N957" s="22"/>
      <c r="O957" s="22"/>
    </row>
    <row r="958" spans="4:15" s="33" customFormat="1">
      <c r="D958" s="32"/>
      <c r="F958" s="22"/>
      <c r="H958" s="24"/>
      <c r="I958" s="25"/>
      <c r="J958" s="24"/>
      <c r="K958" s="25"/>
      <c r="L958" s="25"/>
      <c r="N958" s="22"/>
      <c r="O958" s="22"/>
    </row>
    <row r="959" spans="4:15" s="33" customFormat="1">
      <c r="D959" s="32"/>
      <c r="F959" s="22"/>
      <c r="H959" s="24"/>
      <c r="I959" s="25"/>
      <c r="J959" s="24"/>
      <c r="K959" s="25"/>
      <c r="L959" s="25"/>
      <c r="N959" s="22"/>
      <c r="O959" s="22"/>
    </row>
    <row r="960" spans="4:15" s="33" customFormat="1">
      <c r="D960" s="32"/>
      <c r="F960" s="22"/>
      <c r="H960" s="24"/>
      <c r="I960" s="25"/>
      <c r="J960" s="24"/>
      <c r="K960" s="25"/>
      <c r="L960" s="25"/>
      <c r="N960" s="22"/>
      <c r="O960" s="22"/>
    </row>
    <row r="961" spans="4:15" s="33" customFormat="1">
      <c r="D961" s="32"/>
      <c r="F961" s="22"/>
      <c r="H961" s="24"/>
      <c r="I961" s="25"/>
      <c r="J961" s="24"/>
      <c r="K961" s="25"/>
      <c r="L961" s="25"/>
      <c r="N961" s="22"/>
      <c r="O961" s="22"/>
    </row>
    <row r="962" spans="4:15" s="33" customFormat="1">
      <c r="D962" s="32"/>
      <c r="F962" s="22"/>
      <c r="H962" s="24"/>
      <c r="I962" s="25"/>
      <c r="J962" s="24"/>
      <c r="K962" s="25"/>
      <c r="L962" s="25"/>
      <c r="N962" s="22"/>
      <c r="O962" s="22"/>
    </row>
    <row r="963" spans="4:15" s="33" customFormat="1">
      <c r="D963" s="32"/>
      <c r="F963" s="22"/>
      <c r="H963" s="24"/>
      <c r="I963" s="25"/>
      <c r="J963" s="24"/>
      <c r="K963" s="25"/>
      <c r="L963" s="25"/>
      <c r="N963" s="22"/>
      <c r="O963" s="22"/>
    </row>
    <row r="964" spans="4:15" s="33" customFormat="1">
      <c r="D964" s="32"/>
      <c r="F964" s="22"/>
      <c r="H964" s="24"/>
      <c r="I964" s="25"/>
      <c r="J964" s="24"/>
      <c r="K964" s="25"/>
      <c r="L964" s="25"/>
      <c r="N964" s="22"/>
      <c r="O964" s="22"/>
    </row>
    <row r="965" spans="4:15" s="33" customFormat="1">
      <c r="D965" s="32"/>
      <c r="F965" s="22"/>
      <c r="H965" s="24"/>
      <c r="I965" s="25"/>
      <c r="J965" s="24"/>
      <c r="K965" s="25"/>
      <c r="L965" s="25"/>
      <c r="N965" s="22"/>
      <c r="O965" s="22"/>
    </row>
    <row r="966" spans="4:15" s="33" customFormat="1">
      <c r="D966" s="32"/>
      <c r="F966" s="22"/>
      <c r="H966" s="24"/>
      <c r="I966" s="25"/>
      <c r="J966" s="24"/>
      <c r="K966" s="25"/>
      <c r="L966" s="25"/>
      <c r="N966" s="22"/>
      <c r="O966" s="22"/>
    </row>
    <row r="967" spans="4:15" s="33" customFormat="1">
      <c r="D967" s="32"/>
      <c r="F967" s="22"/>
      <c r="H967" s="24"/>
      <c r="I967" s="25"/>
      <c r="J967" s="24"/>
      <c r="K967" s="25"/>
      <c r="L967" s="25"/>
      <c r="N967" s="22"/>
      <c r="O967" s="22"/>
    </row>
    <row r="968" spans="4:15" s="33" customFormat="1">
      <c r="D968" s="32"/>
      <c r="F968" s="22"/>
      <c r="H968" s="24"/>
      <c r="I968" s="25"/>
      <c r="J968" s="24"/>
      <c r="K968" s="25"/>
      <c r="L968" s="25"/>
      <c r="N968" s="22"/>
      <c r="O968" s="22"/>
    </row>
    <row r="969" spans="4:15" s="33" customFormat="1">
      <c r="D969" s="32"/>
      <c r="F969" s="22"/>
      <c r="H969" s="24"/>
      <c r="I969" s="25"/>
      <c r="J969" s="24"/>
      <c r="K969" s="25"/>
      <c r="L969" s="25"/>
      <c r="N969" s="22"/>
      <c r="O969" s="22"/>
    </row>
    <row r="970" spans="4:15" s="33" customFormat="1">
      <c r="D970" s="32"/>
      <c r="F970" s="22"/>
      <c r="H970" s="24"/>
      <c r="I970" s="25"/>
      <c r="J970" s="24"/>
      <c r="K970" s="25"/>
      <c r="L970" s="25"/>
      <c r="N970" s="22"/>
      <c r="O970" s="22"/>
    </row>
    <row r="971" spans="4:15" s="33" customFormat="1">
      <c r="D971" s="32"/>
      <c r="F971" s="22"/>
      <c r="H971" s="24"/>
      <c r="I971" s="25"/>
      <c r="J971" s="24"/>
      <c r="K971" s="25"/>
      <c r="L971" s="25"/>
      <c r="N971" s="22"/>
      <c r="O971" s="22"/>
    </row>
    <row r="972" spans="4:15" s="33" customFormat="1">
      <c r="D972" s="32"/>
      <c r="F972" s="22"/>
      <c r="H972" s="24"/>
      <c r="I972" s="25"/>
      <c r="J972" s="24"/>
      <c r="K972" s="25"/>
      <c r="L972" s="25"/>
      <c r="N972" s="22"/>
      <c r="O972" s="22"/>
    </row>
    <row r="973" spans="4:15" s="33" customFormat="1">
      <c r="D973" s="32"/>
      <c r="F973" s="22"/>
      <c r="H973" s="24"/>
      <c r="I973" s="25"/>
      <c r="J973" s="24"/>
      <c r="K973" s="25"/>
      <c r="L973" s="25"/>
      <c r="N973" s="22"/>
      <c r="O973" s="22"/>
    </row>
    <row r="974" spans="4:15" s="33" customFormat="1">
      <c r="D974" s="32"/>
      <c r="F974" s="22"/>
      <c r="H974" s="24"/>
      <c r="I974" s="25"/>
      <c r="J974" s="24"/>
      <c r="K974" s="25"/>
      <c r="L974" s="25"/>
      <c r="N974" s="22"/>
      <c r="O974" s="22"/>
    </row>
    <row r="975" spans="4:15" s="33" customFormat="1">
      <c r="D975" s="32"/>
      <c r="F975" s="22"/>
      <c r="H975" s="24"/>
      <c r="I975" s="25"/>
      <c r="J975" s="24"/>
      <c r="K975" s="25"/>
      <c r="L975" s="25"/>
      <c r="N975" s="22"/>
      <c r="O975" s="22"/>
    </row>
    <row r="976" spans="4:15" s="33" customFormat="1">
      <c r="D976" s="32"/>
      <c r="F976" s="22"/>
      <c r="H976" s="24"/>
      <c r="I976" s="25"/>
      <c r="J976" s="24"/>
      <c r="K976" s="25"/>
      <c r="L976" s="25"/>
      <c r="N976" s="22"/>
      <c r="O976" s="22"/>
    </row>
    <row r="977" spans="4:15" s="33" customFormat="1">
      <c r="D977" s="32"/>
      <c r="F977" s="22"/>
      <c r="H977" s="24"/>
      <c r="I977" s="25"/>
      <c r="J977" s="24"/>
      <c r="K977" s="25"/>
      <c r="L977" s="25"/>
      <c r="N977" s="22"/>
      <c r="O977" s="22"/>
    </row>
    <row r="978" spans="4:15" s="33" customFormat="1">
      <c r="D978" s="32"/>
      <c r="F978" s="22"/>
      <c r="H978" s="24"/>
      <c r="I978" s="25"/>
      <c r="J978" s="24"/>
      <c r="K978" s="25"/>
      <c r="L978" s="25"/>
      <c r="N978" s="22"/>
      <c r="O978" s="22"/>
    </row>
    <row r="979" spans="4:15" s="33" customFormat="1">
      <c r="D979" s="32"/>
      <c r="F979" s="22"/>
      <c r="H979" s="24"/>
      <c r="I979" s="25"/>
      <c r="J979" s="24"/>
      <c r="K979" s="25"/>
      <c r="L979" s="25"/>
      <c r="N979" s="22"/>
      <c r="O979" s="22"/>
    </row>
    <row r="980" spans="4:15" s="33" customFormat="1">
      <c r="D980" s="32"/>
      <c r="F980" s="22"/>
      <c r="H980" s="24"/>
      <c r="I980" s="25"/>
      <c r="J980" s="24"/>
      <c r="K980" s="25"/>
      <c r="L980" s="25"/>
      <c r="N980" s="22"/>
      <c r="O980" s="22"/>
    </row>
    <row r="981" spans="4:15" s="33" customFormat="1">
      <c r="D981" s="32"/>
      <c r="F981" s="22"/>
      <c r="H981" s="24"/>
      <c r="I981" s="25"/>
      <c r="J981" s="24"/>
      <c r="K981" s="25"/>
      <c r="L981" s="25"/>
      <c r="N981" s="22"/>
      <c r="O981" s="22"/>
    </row>
    <row r="982" spans="4:15" s="33" customFormat="1">
      <c r="D982" s="32"/>
      <c r="F982" s="22"/>
      <c r="H982" s="24"/>
      <c r="I982" s="25"/>
      <c r="J982" s="24"/>
      <c r="K982" s="25"/>
      <c r="L982" s="25"/>
      <c r="N982" s="22"/>
      <c r="O982" s="22"/>
    </row>
    <row r="983" spans="4:15" s="33" customFormat="1">
      <c r="D983" s="32"/>
      <c r="F983" s="22"/>
      <c r="H983" s="24"/>
      <c r="I983" s="25"/>
      <c r="J983" s="24"/>
      <c r="K983" s="25"/>
      <c r="L983" s="25"/>
      <c r="N983" s="22"/>
      <c r="O983" s="22"/>
    </row>
    <row r="984" spans="4:15" s="33" customFormat="1">
      <c r="D984" s="32"/>
      <c r="F984" s="22"/>
      <c r="H984" s="24"/>
      <c r="I984" s="25"/>
      <c r="J984" s="24"/>
      <c r="K984" s="25"/>
      <c r="L984" s="25"/>
      <c r="N984" s="22"/>
      <c r="O984" s="22"/>
    </row>
    <row r="985" spans="4:15" s="33" customFormat="1">
      <c r="D985" s="32"/>
      <c r="F985" s="22"/>
      <c r="H985" s="24"/>
      <c r="I985" s="25"/>
      <c r="J985" s="24"/>
      <c r="K985" s="25"/>
      <c r="L985" s="25"/>
      <c r="N985" s="22"/>
      <c r="O985" s="22"/>
    </row>
    <row r="986" spans="4:15" s="33" customFormat="1">
      <c r="D986" s="32"/>
      <c r="F986" s="22"/>
      <c r="H986" s="24"/>
      <c r="I986" s="25"/>
      <c r="J986" s="24"/>
      <c r="K986" s="25"/>
      <c r="L986" s="25"/>
      <c r="N986" s="22"/>
      <c r="O986" s="22"/>
    </row>
    <row r="987" spans="4:15" s="33" customFormat="1">
      <c r="D987" s="32"/>
      <c r="F987" s="22"/>
      <c r="H987" s="24"/>
      <c r="I987" s="25"/>
      <c r="J987" s="24"/>
      <c r="K987" s="25"/>
      <c r="L987" s="25"/>
      <c r="N987" s="22"/>
      <c r="O987" s="22"/>
    </row>
    <row r="988" spans="4:15" s="33" customFormat="1">
      <c r="D988" s="32"/>
      <c r="F988" s="22"/>
      <c r="H988" s="24"/>
      <c r="I988" s="25"/>
      <c r="J988" s="24"/>
      <c r="K988" s="25"/>
      <c r="L988" s="25"/>
      <c r="N988" s="22"/>
      <c r="O988" s="22"/>
    </row>
    <row r="989" spans="4:15" s="33" customFormat="1">
      <c r="D989" s="32"/>
      <c r="F989" s="22"/>
      <c r="H989" s="24"/>
      <c r="I989" s="25"/>
      <c r="J989" s="24"/>
      <c r="K989" s="25"/>
      <c r="L989" s="25"/>
      <c r="N989" s="22"/>
      <c r="O989" s="22"/>
    </row>
    <row r="990" spans="4:15" s="33" customFormat="1">
      <c r="D990" s="32"/>
      <c r="F990" s="22"/>
      <c r="H990" s="24"/>
      <c r="I990" s="25"/>
      <c r="J990" s="24"/>
      <c r="K990" s="25"/>
      <c r="L990" s="25"/>
      <c r="N990" s="22"/>
      <c r="O990" s="22"/>
    </row>
    <row r="991" spans="4:15" s="33" customFormat="1">
      <c r="D991" s="32"/>
      <c r="F991" s="22"/>
      <c r="H991" s="24"/>
      <c r="I991" s="25"/>
      <c r="J991" s="24"/>
      <c r="K991" s="25"/>
      <c r="L991" s="25"/>
      <c r="N991" s="22"/>
      <c r="O991" s="22"/>
    </row>
    <row r="992" spans="4:15" s="33" customFormat="1">
      <c r="D992" s="32"/>
      <c r="F992" s="22"/>
      <c r="H992" s="24"/>
      <c r="I992" s="25"/>
      <c r="J992" s="24"/>
      <c r="K992" s="25"/>
      <c r="L992" s="25"/>
      <c r="N992" s="22"/>
      <c r="O992" s="22"/>
    </row>
    <row r="993" spans="4:15" s="33" customFormat="1">
      <c r="D993" s="32"/>
      <c r="F993" s="22"/>
      <c r="H993" s="24"/>
      <c r="I993" s="25"/>
      <c r="J993" s="24"/>
      <c r="K993" s="25"/>
      <c r="L993" s="25"/>
      <c r="N993" s="22"/>
      <c r="O993" s="22"/>
    </row>
    <row r="994" spans="4:15" s="33" customFormat="1">
      <c r="D994" s="32"/>
      <c r="F994" s="22"/>
      <c r="H994" s="24"/>
      <c r="I994" s="25"/>
      <c r="J994" s="24"/>
      <c r="K994" s="25"/>
      <c r="L994" s="25"/>
      <c r="N994" s="22"/>
      <c r="O994" s="22"/>
    </row>
    <row r="995" spans="4:15" s="33" customFormat="1">
      <c r="D995" s="32"/>
      <c r="F995" s="22"/>
      <c r="H995" s="24"/>
      <c r="I995" s="25"/>
      <c r="J995" s="24"/>
      <c r="K995" s="25"/>
      <c r="L995" s="25"/>
      <c r="N995" s="22"/>
      <c r="O995" s="22"/>
    </row>
    <row r="996" spans="4:15" s="33" customFormat="1">
      <c r="D996" s="32"/>
      <c r="F996" s="22"/>
      <c r="H996" s="24"/>
      <c r="I996" s="25"/>
      <c r="J996" s="24"/>
      <c r="K996" s="25"/>
      <c r="L996" s="25"/>
      <c r="N996" s="22"/>
      <c r="O996" s="22"/>
    </row>
    <row r="997" spans="4:15" s="33" customFormat="1">
      <c r="D997" s="32"/>
      <c r="F997" s="22"/>
      <c r="H997" s="24"/>
      <c r="I997" s="25"/>
      <c r="J997" s="24"/>
      <c r="K997" s="25"/>
      <c r="L997" s="25"/>
      <c r="N997" s="22"/>
      <c r="O997" s="22"/>
    </row>
    <row r="998" spans="4:15" s="33" customFormat="1">
      <c r="D998" s="32"/>
      <c r="F998" s="22"/>
      <c r="H998" s="24"/>
      <c r="I998" s="25"/>
      <c r="J998" s="24"/>
      <c r="K998" s="25"/>
      <c r="L998" s="25"/>
      <c r="N998" s="22"/>
      <c r="O998" s="22"/>
    </row>
    <row r="999" spans="4:15" s="33" customFormat="1">
      <c r="D999" s="32"/>
      <c r="F999" s="22"/>
      <c r="H999" s="24"/>
      <c r="I999" s="25"/>
      <c r="J999" s="24"/>
      <c r="K999" s="25"/>
      <c r="L999" s="25"/>
      <c r="N999" s="22"/>
      <c r="O999" s="22"/>
    </row>
    <row r="1000" spans="4:15" s="33" customFormat="1">
      <c r="D1000" s="32"/>
      <c r="F1000" s="22"/>
      <c r="H1000" s="24"/>
      <c r="I1000" s="25"/>
      <c r="J1000" s="24"/>
      <c r="K1000" s="25"/>
      <c r="L1000" s="25"/>
      <c r="N1000" s="22"/>
      <c r="O1000" s="22"/>
    </row>
    <row r="1001" spans="4:15" s="33" customFormat="1">
      <c r="D1001" s="32"/>
      <c r="F1001" s="22"/>
      <c r="H1001" s="24"/>
      <c r="I1001" s="25"/>
      <c r="J1001" s="24"/>
      <c r="K1001" s="25"/>
      <c r="L1001" s="25"/>
      <c r="N1001" s="22"/>
      <c r="O1001" s="22"/>
    </row>
    <row r="1002" spans="4:15" s="33" customFormat="1">
      <c r="D1002" s="32"/>
      <c r="F1002" s="22"/>
      <c r="H1002" s="24"/>
      <c r="I1002" s="25"/>
      <c r="J1002" s="24"/>
      <c r="K1002" s="25"/>
      <c r="L1002" s="25"/>
      <c r="N1002" s="22"/>
      <c r="O1002" s="22"/>
    </row>
    <row r="1003" spans="4:15" s="33" customFormat="1">
      <c r="D1003" s="32"/>
      <c r="F1003" s="22"/>
      <c r="H1003" s="24"/>
      <c r="I1003" s="25"/>
      <c r="J1003" s="24"/>
      <c r="K1003" s="25"/>
      <c r="L1003" s="25"/>
      <c r="N1003" s="22"/>
      <c r="O1003" s="22"/>
    </row>
    <row r="1004" spans="4:15" s="33" customFormat="1">
      <c r="D1004" s="32"/>
      <c r="F1004" s="22"/>
      <c r="H1004" s="24"/>
      <c r="I1004" s="25"/>
      <c r="J1004" s="24"/>
      <c r="K1004" s="25"/>
      <c r="L1004" s="25"/>
      <c r="N1004" s="22"/>
      <c r="O1004" s="22"/>
    </row>
    <row r="1005" spans="4:15" s="33" customFormat="1">
      <c r="D1005" s="32"/>
      <c r="F1005" s="22"/>
      <c r="H1005" s="24"/>
      <c r="I1005" s="25"/>
      <c r="J1005" s="24"/>
      <c r="K1005" s="25"/>
      <c r="L1005" s="25"/>
      <c r="N1005" s="22"/>
      <c r="O1005" s="22"/>
    </row>
    <row r="1006" spans="4:15" s="33" customFormat="1">
      <c r="D1006" s="32"/>
      <c r="F1006" s="22"/>
      <c r="H1006" s="24"/>
      <c r="I1006" s="25"/>
      <c r="J1006" s="24"/>
      <c r="K1006" s="25"/>
      <c r="L1006" s="25"/>
      <c r="N1006" s="22"/>
      <c r="O1006" s="22"/>
    </row>
    <row r="1007" spans="4:15" s="33" customFormat="1">
      <c r="D1007" s="32"/>
      <c r="F1007" s="22"/>
      <c r="H1007" s="24"/>
      <c r="I1007" s="25"/>
      <c r="J1007" s="24"/>
      <c r="K1007" s="25"/>
      <c r="L1007" s="25"/>
      <c r="N1007" s="22"/>
      <c r="O1007" s="22"/>
    </row>
    <row r="1008" spans="4:15" s="33" customFormat="1">
      <c r="D1008" s="32"/>
      <c r="F1008" s="22"/>
      <c r="H1008" s="24"/>
      <c r="I1008" s="25"/>
      <c r="J1008" s="24"/>
      <c r="K1008" s="25"/>
      <c r="L1008" s="25"/>
      <c r="N1008" s="22"/>
      <c r="O1008" s="22"/>
    </row>
    <row r="1009" spans="4:15" s="33" customFormat="1">
      <c r="D1009" s="32"/>
      <c r="F1009" s="22"/>
      <c r="H1009" s="24"/>
      <c r="I1009" s="25"/>
      <c r="J1009" s="24"/>
      <c r="K1009" s="25"/>
      <c r="L1009" s="25"/>
      <c r="N1009" s="22"/>
      <c r="O1009" s="22"/>
    </row>
    <row r="1010" spans="4:15" s="33" customFormat="1">
      <c r="D1010" s="32"/>
      <c r="F1010" s="22"/>
      <c r="H1010" s="24"/>
      <c r="I1010" s="25"/>
      <c r="J1010" s="24"/>
      <c r="K1010" s="25"/>
      <c r="L1010" s="25"/>
      <c r="N1010" s="22"/>
      <c r="O1010" s="22"/>
    </row>
    <row r="1011" spans="4:15" s="33" customFormat="1">
      <c r="D1011" s="32"/>
      <c r="F1011" s="22"/>
      <c r="H1011" s="24"/>
      <c r="I1011" s="25"/>
      <c r="J1011" s="24"/>
      <c r="K1011" s="25"/>
      <c r="L1011" s="25"/>
      <c r="N1011" s="22"/>
      <c r="O1011" s="22"/>
    </row>
    <row r="1012" spans="4:15" s="33" customFormat="1">
      <c r="D1012" s="32"/>
      <c r="F1012" s="22"/>
      <c r="H1012" s="24"/>
      <c r="I1012" s="25"/>
      <c r="J1012" s="24"/>
      <c r="K1012" s="25"/>
      <c r="L1012" s="25"/>
      <c r="N1012" s="22"/>
      <c r="O1012" s="22"/>
    </row>
    <row r="1013" spans="4:15" s="33" customFormat="1">
      <c r="D1013" s="32"/>
      <c r="F1013" s="22"/>
      <c r="H1013" s="24"/>
      <c r="I1013" s="25"/>
      <c r="J1013" s="24"/>
      <c r="K1013" s="25"/>
      <c r="L1013" s="25"/>
      <c r="N1013" s="22"/>
      <c r="O1013" s="22"/>
    </row>
    <row r="1014" spans="4:15" s="33" customFormat="1">
      <c r="D1014" s="32"/>
      <c r="F1014" s="22"/>
      <c r="H1014" s="24"/>
      <c r="I1014" s="25"/>
      <c r="J1014" s="24"/>
      <c r="K1014" s="25"/>
      <c r="L1014" s="25"/>
      <c r="N1014" s="22"/>
      <c r="O1014" s="22"/>
    </row>
    <row r="1015" spans="4:15" s="33" customFormat="1">
      <c r="D1015" s="32"/>
      <c r="F1015" s="22"/>
      <c r="H1015" s="24"/>
      <c r="I1015" s="25"/>
      <c r="J1015" s="24"/>
      <c r="K1015" s="25"/>
      <c r="L1015" s="25"/>
      <c r="N1015" s="22"/>
      <c r="O1015" s="22"/>
    </row>
    <row r="1016" spans="4:15" s="33" customFormat="1">
      <c r="D1016" s="32"/>
      <c r="F1016" s="22"/>
      <c r="H1016" s="24"/>
      <c r="I1016" s="25"/>
      <c r="J1016" s="24"/>
      <c r="K1016" s="25"/>
      <c r="L1016" s="25"/>
      <c r="N1016" s="22"/>
      <c r="O1016" s="22"/>
    </row>
    <row r="1017" spans="4:15" s="33" customFormat="1">
      <c r="D1017" s="32"/>
      <c r="F1017" s="22"/>
      <c r="H1017" s="24"/>
      <c r="I1017" s="25"/>
      <c r="J1017" s="24"/>
      <c r="K1017" s="25"/>
      <c r="L1017" s="25"/>
      <c r="N1017" s="22"/>
      <c r="O1017" s="22"/>
    </row>
    <row r="1018" spans="4:15" s="33" customFormat="1">
      <c r="D1018" s="32"/>
      <c r="F1018" s="22"/>
      <c r="H1018" s="24"/>
      <c r="I1018" s="25"/>
      <c r="J1018" s="24"/>
      <c r="K1018" s="25"/>
      <c r="L1018" s="25"/>
      <c r="N1018" s="22"/>
      <c r="O1018" s="22"/>
    </row>
    <row r="1019" spans="4:15" s="33" customFormat="1">
      <c r="D1019" s="32"/>
      <c r="F1019" s="22"/>
      <c r="H1019" s="24"/>
      <c r="I1019" s="25"/>
      <c r="J1019" s="24"/>
      <c r="K1019" s="25"/>
      <c r="L1019" s="25"/>
      <c r="N1019" s="22"/>
      <c r="O1019" s="22"/>
    </row>
    <row r="1020" spans="4:15" s="33" customFormat="1">
      <c r="D1020" s="32"/>
      <c r="F1020" s="22"/>
      <c r="H1020" s="24"/>
      <c r="I1020" s="25"/>
      <c r="J1020" s="24"/>
      <c r="K1020" s="25"/>
      <c r="L1020" s="25"/>
      <c r="N1020" s="22"/>
      <c r="O1020" s="22"/>
    </row>
    <row r="1021" spans="4:15" s="33" customFormat="1">
      <c r="D1021" s="32"/>
      <c r="F1021" s="22"/>
      <c r="H1021" s="24"/>
      <c r="I1021" s="25"/>
      <c r="J1021" s="24"/>
      <c r="K1021" s="25"/>
      <c r="L1021" s="25"/>
      <c r="N1021" s="22"/>
      <c r="O1021" s="22"/>
    </row>
    <row r="1022" spans="4:15" s="33" customFormat="1">
      <c r="D1022" s="32"/>
      <c r="F1022" s="22"/>
      <c r="H1022" s="24"/>
      <c r="I1022" s="25"/>
      <c r="J1022" s="24"/>
      <c r="K1022" s="25"/>
      <c r="L1022" s="25"/>
      <c r="N1022" s="22"/>
      <c r="O1022" s="22"/>
    </row>
    <row r="1023" spans="4:15" s="33" customFormat="1">
      <c r="D1023" s="32"/>
      <c r="F1023" s="22"/>
      <c r="H1023" s="24"/>
      <c r="I1023" s="25"/>
      <c r="J1023" s="24"/>
      <c r="K1023" s="25"/>
      <c r="L1023" s="25"/>
      <c r="N1023" s="22"/>
      <c r="O1023" s="22"/>
    </row>
    <row r="1024" spans="4:15" s="33" customFormat="1">
      <c r="D1024" s="32"/>
      <c r="F1024" s="22"/>
      <c r="H1024" s="24"/>
      <c r="I1024" s="25"/>
      <c r="J1024" s="24"/>
      <c r="K1024" s="25"/>
      <c r="L1024" s="25"/>
      <c r="N1024" s="22"/>
      <c r="O1024" s="22"/>
    </row>
    <row r="1025" spans="4:15" s="33" customFormat="1">
      <c r="D1025" s="32"/>
      <c r="F1025" s="22"/>
      <c r="H1025" s="24"/>
      <c r="I1025" s="25"/>
      <c r="J1025" s="24"/>
      <c r="K1025" s="25"/>
      <c r="L1025" s="25"/>
      <c r="N1025" s="22"/>
      <c r="O1025" s="22"/>
    </row>
    <row r="1026" spans="4:15" s="33" customFormat="1">
      <c r="D1026" s="32"/>
      <c r="F1026" s="22"/>
      <c r="H1026" s="24"/>
      <c r="I1026" s="25"/>
      <c r="J1026" s="24"/>
      <c r="K1026" s="25"/>
      <c r="L1026" s="25"/>
      <c r="N1026" s="22"/>
      <c r="O1026" s="22"/>
    </row>
    <row r="1027" spans="4:15" s="33" customFormat="1">
      <c r="D1027" s="32"/>
      <c r="F1027" s="22"/>
      <c r="H1027" s="24"/>
      <c r="I1027" s="25"/>
      <c r="J1027" s="24"/>
      <c r="K1027" s="25"/>
      <c r="L1027" s="25"/>
      <c r="N1027" s="22"/>
      <c r="O1027" s="22"/>
    </row>
    <row r="1028" spans="4:15" s="33" customFormat="1">
      <c r="D1028" s="32"/>
      <c r="F1028" s="22"/>
      <c r="H1028" s="24"/>
      <c r="I1028" s="25"/>
      <c r="J1028" s="24"/>
      <c r="K1028" s="25"/>
      <c r="L1028" s="25"/>
      <c r="N1028" s="22"/>
      <c r="O1028" s="22"/>
    </row>
    <row r="1029" spans="4:15" s="33" customFormat="1">
      <c r="D1029" s="32"/>
      <c r="F1029" s="22"/>
      <c r="H1029" s="24"/>
      <c r="I1029" s="25"/>
      <c r="J1029" s="24"/>
      <c r="K1029" s="25"/>
      <c r="L1029" s="25"/>
      <c r="N1029" s="22"/>
      <c r="O1029" s="22"/>
    </row>
    <row r="1030" spans="4:15" s="33" customFormat="1">
      <c r="D1030" s="32"/>
      <c r="F1030" s="22"/>
      <c r="H1030" s="24"/>
      <c r="I1030" s="25"/>
      <c r="J1030" s="24"/>
      <c r="K1030" s="25"/>
      <c r="L1030" s="25"/>
      <c r="N1030" s="22"/>
      <c r="O1030" s="22"/>
    </row>
    <row r="1031" spans="4:15" s="33" customFormat="1">
      <c r="D1031" s="32"/>
      <c r="F1031" s="22"/>
      <c r="H1031" s="24"/>
      <c r="I1031" s="25"/>
      <c r="J1031" s="24"/>
      <c r="K1031" s="25"/>
      <c r="L1031" s="25"/>
      <c r="N1031" s="22"/>
      <c r="O1031" s="22"/>
    </row>
    <row r="1032" spans="4:15" s="33" customFormat="1">
      <c r="D1032" s="32"/>
      <c r="F1032" s="22"/>
      <c r="H1032" s="24"/>
      <c r="I1032" s="25"/>
      <c r="J1032" s="24"/>
      <c r="K1032" s="25"/>
      <c r="L1032" s="25"/>
      <c r="N1032" s="22"/>
      <c r="O1032" s="22"/>
    </row>
    <row r="1033" spans="4:15" s="33" customFormat="1">
      <c r="D1033" s="32"/>
      <c r="F1033" s="22"/>
      <c r="H1033" s="24"/>
      <c r="I1033" s="25"/>
      <c r="J1033" s="24"/>
      <c r="K1033" s="25"/>
      <c r="L1033" s="25"/>
      <c r="N1033" s="22"/>
      <c r="O1033" s="22"/>
    </row>
    <row r="1034" spans="4:15" s="33" customFormat="1">
      <c r="D1034" s="32"/>
      <c r="F1034" s="22"/>
      <c r="H1034" s="24"/>
      <c r="I1034" s="25"/>
      <c r="J1034" s="24"/>
      <c r="K1034" s="25"/>
      <c r="L1034" s="25"/>
      <c r="N1034" s="22"/>
      <c r="O1034" s="22"/>
    </row>
    <row r="1035" spans="4:15" s="33" customFormat="1">
      <c r="D1035" s="32"/>
      <c r="F1035" s="22"/>
      <c r="H1035" s="24"/>
      <c r="I1035" s="25"/>
      <c r="J1035" s="24"/>
      <c r="K1035" s="25"/>
      <c r="L1035" s="25"/>
      <c r="N1035" s="22"/>
      <c r="O1035" s="22"/>
    </row>
    <row r="1036" spans="4:15" s="33" customFormat="1">
      <c r="D1036" s="32"/>
      <c r="F1036" s="22"/>
      <c r="H1036" s="24"/>
      <c r="I1036" s="25"/>
      <c r="J1036" s="24"/>
      <c r="K1036" s="25"/>
      <c r="L1036" s="25"/>
      <c r="N1036" s="22"/>
      <c r="O1036" s="22"/>
    </row>
    <row r="1037" spans="4:15" s="33" customFormat="1">
      <c r="D1037" s="32"/>
      <c r="F1037" s="22"/>
      <c r="H1037" s="24"/>
      <c r="I1037" s="25"/>
      <c r="J1037" s="24"/>
      <c r="K1037" s="25"/>
      <c r="L1037" s="25"/>
      <c r="N1037" s="22"/>
      <c r="O1037" s="22"/>
    </row>
    <row r="1038" spans="4:15" s="33" customFormat="1">
      <c r="D1038" s="32"/>
      <c r="F1038" s="22"/>
      <c r="H1038" s="24"/>
      <c r="I1038" s="25"/>
      <c r="J1038" s="24"/>
      <c r="K1038" s="25"/>
      <c r="L1038" s="25"/>
      <c r="N1038" s="22"/>
      <c r="O1038" s="22"/>
    </row>
    <row r="1039" spans="4:15" s="33" customFormat="1">
      <c r="D1039" s="32"/>
      <c r="F1039" s="22"/>
      <c r="H1039" s="24"/>
      <c r="I1039" s="25"/>
      <c r="J1039" s="24"/>
      <c r="K1039" s="25"/>
      <c r="L1039" s="25"/>
      <c r="N1039" s="22"/>
      <c r="O1039" s="22"/>
    </row>
    <row r="1040" spans="4:15" s="33" customFormat="1">
      <c r="D1040" s="32"/>
      <c r="F1040" s="22"/>
      <c r="H1040" s="24"/>
      <c r="I1040" s="25"/>
      <c r="J1040" s="24"/>
      <c r="K1040" s="25"/>
      <c r="L1040" s="25"/>
      <c r="N1040" s="22"/>
      <c r="O1040" s="22"/>
    </row>
    <row r="1041" spans="4:15" s="33" customFormat="1">
      <c r="D1041" s="32"/>
      <c r="F1041" s="22"/>
      <c r="H1041" s="24"/>
      <c r="I1041" s="25"/>
      <c r="J1041" s="24"/>
      <c r="K1041" s="25"/>
      <c r="L1041" s="25"/>
      <c r="N1041" s="22"/>
      <c r="O1041" s="22"/>
    </row>
    <row r="1042" spans="4:15" s="33" customFormat="1">
      <c r="D1042" s="32"/>
      <c r="F1042" s="22"/>
      <c r="H1042" s="24"/>
      <c r="I1042" s="25"/>
      <c r="J1042" s="24"/>
      <c r="K1042" s="25"/>
      <c r="L1042" s="25"/>
      <c r="N1042" s="22"/>
      <c r="O1042" s="22"/>
    </row>
    <row r="1043" spans="4:15" s="33" customFormat="1">
      <c r="D1043" s="32"/>
      <c r="F1043" s="22"/>
      <c r="H1043" s="24"/>
      <c r="I1043" s="25"/>
      <c r="J1043" s="24"/>
      <c r="K1043" s="25"/>
      <c r="L1043" s="25"/>
      <c r="N1043" s="22"/>
      <c r="O1043" s="22"/>
    </row>
    <row r="1044" spans="4:15" s="33" customFormat="1">
      <c r="D1044" s="32"/>
      <c r="F1044" s="22"/>
      <c r="H1044" s="24"/>
      <c r="I1044" s="25"/>
      <c r="J1044" s="24"/>
      <c r="K1044" s="25"/>
      <c r="L1044" s="25"/>
      <c r="N1044" s="22"/>
      <c r="O1044" s="22"/>
    </row>
    <row r="1045" spans="4:15" s="33" customFormat="1">
      <c r="D1045" s="32"/>
      <c r="F1045" s="22"/>
      <c r="H1045" s="24"/>
      <c r="I1045" s="25"/>
      <c r="J1045" s="24"/>
      <c r="K1045" s="25"/>
      <c r="L1045" s="25"/>
      <c r="N1045" s="22"/>
      <c r="O1045" s="22"/>
    </row>
    <row r="1046" spans="4:15" s="33" customFormat="1">
      <c r="D1046" s="32"/>
      <c r="F1046" s="22"/>
      <c r="H1046" s="24"/>
      <c r="I1046" s="25"/>
      <c r="J1046" s="24"/>
      <c r="K1046" s="25"/>
      <c r="L1046" s="25"/>
      <c r="N1046" s="22"/>
      <c r="O1046" s="22"/>
    </row>
    <row r="1047" spans="4:15" s="33" customFormat="1">
      <c r="D1047" s="32"/>
      <c r="F1047" s="22"/>
      <c r="H1047" s="24"/>
      <c r="I1047" s="25"/>
      <c r="J1047" s="24"/>
      <c r="K1047" s="25"/>
      <c r="L1047" s="25"/>
      <c r="N1047" s="22"/>
      <c r="O1047" s="22"/>
    </row>
    <row r="1048" spans="4:15" s="33" customFormat="1">
      <c r="D1048" s="32"/>
      <c r="F1048" s="22"/>
      <c r="H1048" s="24"/>
      <c r="I1048" s="25"/>
      <c r="J1048" s="24"/>
      <c r="K1048" s="25"/>
      <c r="L1048" s="25"/>
      <c r="N1048" s="22"/>
      <c r="O1048" s="22"/>
    </row>
    <row r="1049" spans="4:15" s="33" customFormat="1">
      <c r="D1049" s="32"/>
      <c r="F1049" s="22"/>
      <c r="H1049" s="24"/>
      <c r="I1049" s="25"/>
      <c r="J1049" s="24"/>
      <c r="K1049" s="25"/>
      <c r="L1049" s="25"/>
      <c r="N1049" s="22"/>
      <c r="O1049" s="22"/>
    </row>
    <row r="1050" spans="4:15" s="33" customFormat="1">
      <c r="D1050" s="32"/>
      <c r="F1050" s="22"/>
      <c r="H1050" s="24"/>
      <c r="I1050" s="25"/>
      <c r="J1050" s="24"/>
      <c r="K1050" s="25"/>
      <c r="L1050" s="25"/>
      <c r="N1050" s="22"/>
      <c r="O1050" s="22"/>
    </row>
    <row r="1051" spans="4:15" s="33" customFormat="1">
      <c r="D1051" s="32"/>
      <c r="F1051" s="22"/>
      <c r="H1051" s="24"/>
      <c r="I1051" s="25"/>
      <c r="J1051" s="24"/>
      <c r="K1051" s="25"/>
      <c r="L1051" s="25"/>
      <c r="N1051" s="22"/>
      <c r="O1051" s="22"/>
    </row>
    <row r="1052" spans="4:15" s="33" customFormat="1">
      <c r="D1052" s="32"/>
      <c r="F1052" s="22"/>
      <c r="H1052" s="24"/>
      <c r="I1052" s="25"/>
      <c r="J1052" s="24"/>
      <c r="K1052" s="25"/>
      <c r="L1052" s="25"/>
      <c r="N1052" s="22"/>
      <c r="O1052" s="22"/>
    </row>
    <row r="1053" spans="4:15" s="33" customFormat="1">
      <c r="D1053" s="32"/>
      <c r="F1053" s="22"/>
      <c r="H1053" s="24"/>
      <c r="I1053" s="25"/>
      <c r="J1053" s="24"/>
      <c r="K1053" s="25"/>
      <c r="L1053" s="25"/>
      <c r="N1053" s="22"/>
      <c r="O1053" s="22"/>
    </row>
    <row r="1054" spans="4:15" s="33" customFormat="1">
      <c r="D1054" s="32"/>
      <c r="F1054" s="22"/>
      <c r="H1054" s="24"/>
      <c r="I1054" s="25"/>
      <c r="J1054" s="24"/>
      <c r="K1054" s="25"/>
      <c r="L1054" s="25"/>
      <c r="N1054" s="22"/>
      <c r="O1054" s="22"/>
    </row>
    <row r="1055" spans="4:15" s="33" customFormat="1">
      <c r="D1055" s="32"/>
      <c r="F1055" s="22"/>
      <c r="H1055" s="24"/>
      <c r="I1055" s="25"/>
      <c r="J1055" s="24"/>
      <c r="K1055" s="25"/>
      <c r="L1055" s="25"/>
      <c r="N1055" s="22"/>
      <c r="O1055" s="22"/>
    </row>
    <row r="1056" spans="4:15" s="33" customFormat="1">
      <c r="D1056" s="32"/>
      <c r="F1056" s="22"/>
      <c r="H1056" s="24"/>
      <c r="I1056" s="25"/>
      <c r="J1056" s="24"/>
      <c r="K1056" s="25"/>
      <c r="L1056" s="25"/>
      <c r="N1056" s="22"/>
      <c r="O1056" s="22"/>
    </row>
    <row r="1057" spans="4:15" s="33" customFormat="1">
      <c r="D1057" s="32"/>
      <c r="F1057" s="22"/>
      <c r="H1057" s="24"/>
      <c r="I1057" s="25"/>
      <c r="J1057" s="24"/>
      <c r="K1057" s="25"/>
      <c r="L1057" s="25"/>
      <c r="N1057" s="22"/>
      <c r="O1057" s="22"/>
    </row>
    <row r="1058" spans="4:15" s="33" customFormat="1">
      <c r="D1058" s="32"/>
      <c r="F1058" s="22"/>
      <c r="H1058" s="24"/>
      <c r="I1058" s="25"/>
      <c r="J1058" s="24"/>
      <c r="K1058" s="25"/>
      <c r="L1058" s="25"/>
      <c r="N1058" s="22"/>
      <c r="O1058" s="22"/>
    </row>
    <row r="1059" spans="4:15" s="33" customFormat="1">
      <c r="D1059" s="32"/>
      <c r="F1059" s="22"/>
      <c r="H1059" s="24"/>
      <c r="I1059" s="25"/>
      <c r="J1059" s="24"/>
      <c r="K1059" s="25"/>
      <c r="L1059" s="25"/>
      <c r="N1059" s="22"/>
      <c r="O1059" s="22"/>
    </row>
    <row r="1060" spans="4:15" s="33" customFormat="1">
      <c r="D1060" s="32"/>
      <c r="F1060" s="22"/>
      <c r="H1060" s="24"/>
      <c r="I1060" s="25"/>
      <c r="J1060" s="24"/>
      <c r="K1060" s="25"/>
      <c r="L1060" s="25"/>
      <c r="N1060" s="22"/>
      <c r="O1060" s="22"/>
    </row>
    <row r="1061" spans="4:15" s="33" customFormat="1">
      <c r="D1061" s="32"/>
      <c r="F1061" s="22"/>
      <c r="H1061" s="24"/>
      <c r="I1061" s="25"/>
      <c r="J1061" s="24"/>
      <c r="K1061" s="25"/>
      <c r="L1061" s="25"/>
      <c r="N1061" s="22"/>
      <c r="O1061" s="22"/>
    </row>
    <row r="1062" spans="4:15" s="33" customFormat="1">
      <c r="D1062" s="32"/>
      <c r="F1062" s="22"/>
      <c r="H1062" s="24"/>
      <c r="I1062" s="25"/>
      <c r="J1062" s="24"/>
      <c r="K1062" s="25"/>
      <c r="L1062" s="25"/>
      <c r="N1062" s="22"/>
      <c r="O1062" s="22"/>
    </row>
    <row r="1063" spans="4:15" s="33" customFormat="1">
      <c r="D1063" s="32"/>
      <c r="F1063" s="22"/>
      <c r="H1063" s="24"/>
      <c r="I1063" s="25"/>
      <c r="J1063" s="24"/>
      <c r="K1063" s="25"/>
      <c r="L1063" s="25"/>
      <c r="N1063" s="22"/>
      <c r="O1063" s="22"/>
    </row>
    <row r="1064" spans="4:15" s="33" customFormat="1">
      <c r="D1064" s="32"/>
      <c r="F1064" s="22"/>
      <c r="H1064" s="24"/>
      <c r="I1064" s="25"/>
      <c r="J1064" s="24"/>
      <c r="K1064" s="25"/>
      <c r="L1064" s="25"/>
      <c r="N1064" s="22"/>
      <c r="O1064" s="22"/>
    </row>
    <row r="1065" spans="4:15" s="33" customFormat="1">
      <c r="D1065" s="32"/>
      <c r="F1065" s="22"/>
      <c r="H1065" s="24"/>
      <c r="I1065" s="25"/>
      <c r="J1065" s="24"/>
      <c r="K1065" s="25"/>
      <c r="L1065" s="25"/>
      <c r="N1065" s="22"/>
      <c r="O1065" s="22"/>
    </row>
    <row r="1066" spans="4:15" s="33" customFormat="1">
      <c r="D1066" s="32"/>
      <c r="F1066" s="22"/>
      <c r="H1066" s="24"/>
      <c r="I1066" s="25"/>
      <c r="J1066" s="24"/>
      <c r="K1066" s="25"/>
      <c r="L1066" s="25"/>
      <c r="N1066" s="22"/>
      <c r="O1066" s="22"/>
    </row>
    <row r="1067" spans="4:15" s="33" customFormat="1">
      <c r="D1067" s="32"/>
      <c r="F1067" s="22"/>
      <c r="H1067" s="24"/>
      <c r="I1067" s="25"/>
      <c r="J1067" s="24"/>
      <c r="K1067" s="25"/>
      <c r="L1067" s="25"/>
      <c r="N1067" s="22"/>
      <c r="O1067" s="22"/>
    </row>
    <row r="1068" spans="4:15" s="33" customFormat="1">
      <c r="D1068" s="32"/>
      <c r="F1068" s="22"/>
      <c r="H1068" s="24"/>
      <c r="I1068" s="25"/>
      <c r="J1068" s="24"/>
      <c r="K1068" s="25"/>
      <c r="L1068" s="25"/>
      <c r="N1068" s="22"/>
      <c r="O1068" s="22"/>
    </row>
    <row r="1069" spans="4:15" s="33" customFormat="1">
      <c r="D1069" s="32"/>
      <c r="F1069" s="22"/>
      <c r="H1069" s="24"/>
      <c r="I1069" s="25"/>
      <c r="J1069" s="24"/>
      <c r="K1069" s="25"/>
      <c r="L1069" s="25"/>
      <c r="N1069" s="22"/>
      <c r="O1069" s="22"/>
    </row>
    <row r="1070" spans="4:15" s="33" customFormat="1">
      <c r="D1070" s="32"/>
      <c r="F1070" s="22"/>
      <c r="H1070" s="24"/>
      <c r="I1070" s="25"/>
      <c r="J1070" s="24"/>
      <c r="K1070" s="25"/>
      <c r="L1070" s="25"/>
      <c r="N1070" s="22"/>
      <c r="O1070" s="22"/>
    </row>
    <row r="1071" spans="4:15" s="33" customFormat="1">
      <c r="D1071" s="32"/>
      <c r="F1071" s="22"/>
      <c r="H1071" s="24"/>
      <c r="I1071" s="25"/>
      <c r="J1071" s="24"/>
      <c r="K1071" s="25"/>
      <c r="L1071" s="25"/>
      <c r="N1071" s="22"/>
      <c r="O1071" s="22"/>
    </row>
    <row r="1072" spans="4:15" s="33" customFormat="1">
      <c r="D1072" s="32"/>
      <c r="F1072" s="22"/>
      <c r="H1072" s="24"/>
      <c r="I1072" s="25"/>
      <c r="J1072" s="24"/>
      <c r="K1072" s="25"/>
      <c r="L1072" s="25"/>
      <c r="N1072" s="22"/>
      <c r="O1072" s="22"/>
    </row>
    <row r="1073" spans="4:15" s="33" customFormat="1">
      <c r="D1073" s="32"/>
      <c r="F1073" s="22"/>
      <c r="H1073" s="24"/>
      <c r="I1073" s="25"/>
      <c r="J1073" s="24"/>
      <c r="K1073" s="25"/>
      <c r="L1073" s="25"/>
      <c r="N1073" s="22"/>
      <c r="O1073" s="22"/>
    </row>
    <row r="1074" spans="4:15" s="33" customFormat="1">
      <c r="D1074" s="32"/>
      <c r="F1074" s="22"/>
      <c r="H1074" s="24"/>
      <c r="I1074" s="25"/>
      <c r="J1074" s="24"/>
      <c r="K1074" s="25"/>
      <c r="L1074" s="25"/>
      <c r="N1074" s="22"/>
      <c r="O1074" s="22"/>
    </row>
    <row r="1075" spans="4:15" s="33" customFormat="1">
      <c r="D1075" s="32"/>
      <c r="F1075" s="22"/>
      <c r="H1075" s="24"/>
      <c r="I1075" s="25"/>
      <c r="J1075" s="24"/>
      <c r="K1075" s="25"/>
      <c r="L1075" s="25"/>
      <c r="N1075" s="22"/>
      <c r="O1075" s="22"/>
    </row>
    <row r="1076" spans="4:15" s="33" customFormat="1">
      <c r="D1076" s="32"/>
      <c r="F1076" s="22"/>
      <c r="H1076" s="24"/>
      <c r="I1076" s="25"/>
      <c r="J1076" s="24"/>
      <c r="K1076" s="25"/>
      <c r="L1076" s="25"/>
      <c r="N1076" s="22"/>
      <c r="O1076" s="22"/>
    </row>
    <row r="1077" spans="4:15" s="33" customFormat="1">
      <c r="D1077" s="32"/>
      <c r="F1077" s="22"/>
      <c r="H1077" s="24"/>
      <c r="I1077" s="25"/>
      <c r="J1077" s="24"/>
      <c r="K1077" s="25"/>
      <c r="L1077" s="25"/>
      <c r="N1077" s="22"/>
      <c r="O1077" s="22"/>
    </row>
    <row r="1078" spans="4:15" s="33" customFormat="1">
      <c r="D1078" s="32"/>
      <c r="F1078" s="22"/>
      <c r="H1078" s="24"/>
      <c r="I1078" s="25"/>
      <c r="J1078" s="24"/>
      <c r="K1078" s="25"/>
      <c r="L1078" s="25"/>
      <c r="N1078" s="22"/>
      <c r="O1078" s="22"/>
    </row>
    <row r="1079" spans="4:15" s="33" customFormat="1">
      <c r="D1079" s="32"/>
      <c r="F1079" s="22"/>
      <c r="H1079" s="24"/>
      <c r="I1079" s="25"/>
      <c r="J1079" s="24"/>
      <c r="K1079" s="25"/>
      <c r="L1079" s="25"/>
      <c r="N1079" s="22"/>
      <c r="O1079" s="22"/>
    </row>
    <row r="1080" spans="4:15" s="33" customFormat="1">
      <c r="D1080" s="32"/>
      <c r="F1080" s="22"/>
      <c r="H1080" s="24"/>
      <c r="I1080" s="25"/>
      <c r="J1080" s="24"/>
      <c r="K1080" s="25"/>
      <c r="L1080" s="25"/>
      <c r="N1080" s="22"/>
      <c r="O1080" s="22"/>
    </row>
    <row r="1081" spans="4:15" s="33" customFormat="1">
      <c r="D1081" s="32"/>
      <c r="F1081" s="22"/>
      <c r="H1081" s="24"/>
      <c r="I1081" s="25"/>
      <c r="J1081" s="24"/>
      <c r="K1081" s="25"/>
      <c r="L1081" s="25"/>
      <c r="N1081" s="22"/>
      <c r="O1081" s="22"/>
    </row>
    <row r="1082" spans="4:15" s="33" customFormat="1">
      <c r="D1082" s="32"/>
      <c r="F1082" s="22"/>
      <c r="H1082" s="24"/>
      <c r="I1082" s="25"/>
      <c r="J1082" s="24"/>
      <c r="K1082" s="25"/>
      <c r="L1082" s="25"/>
      <c r="N1082" s="22"/>
      <c r="O1082" s="22"/>
    </row>
    <row r="1083" spans="4:15" s="33" customFormat="1">
      <c r="D1083" s="32"/>
      <c r="F1083" s="22"/>
      <c r="H1083" s="24"/>
      <c r="I1083" s="25"/>
      <c r="J1083" s="24"/>
      <c r="K1083" s="25"/>
      <c r="L1083" s="25"/>
      <c r="N1083" s="22"/>
      <c r="O1083" s="22"/>
    </row>
    <row r="1084" spans="4:15" s="33" customFormat="1">
      <c r="D1084" s="32"/>
      <c r="F1084" s="22"/>
      <c r="H1084" s="24"/>
      <c r="I1084" s="25"/>
      <c r="J1084" s="24"/>
      <c r="K1084" s="25"/>
      <c r="L1084" s="25"/>
      <c r="N1084" s="22"/>
      <c r="O1084" s="22"/>
    </row>
    <row r="1085" spans="4:15" s="33" customFormat="1">
      <c r="D1085" s="32"/>
      <c r="F1085" s="22"/>
      <c r="H1085" s="24"/>
      <c r="I1085" s="25"/>
      <c r="J1085" s="24"/>
      <c r="K1085" s="25"/>
      <c r="L1085" s="25"/>
      <c r="N1085" s="22"/>
      <c r="O1085" s="22"/>
    </row>
    <row r="1086" spans="4:15" s="33" customFormat="1">
      <c r="D1086" s="32"/>
      <c r="F1086" s="22"/>
      <c r="H1086" s="24"/>
      <c r="I1086" s="25"/>
      <c r="J1086" s="24"/>
      <c r="K1086" s="25"/>
      <c r="L1086" s="25"/>
      <c r="N1086" s="22"/>
      <c r="O1086" s="22"/>
    </row>
    <row r="1087" spans="4:15" s="33" customFormat="1">
      <c r="D1087" s="32"/>
      <c r="F1087" s="22"/>
      <c r="H1087" s="24"/>
      <c r="I1087" s="25"/>
      <c r="J1087" s="24"/>
      <c r="K1087" s="25"/>
      <c r="L1087" s="25"/>
      <c r="N1087" s="22"/>
      <c r="O1087" s="22"/>
    </row>
    <row r="1088" spans="4:15" s="33" customFormat="1">
      <c r="D1088" s="32"/>
      <c r="F1088" s="22"/>
      <c r="H1088" s="24"/>
      <c r="I1088" s="25"/>
      <c r="J1088" s="24"/>
      <c r="K1088" s="25"/>
      <c r="L1088" s="25"/>
      <c r="N1088" s="22"/>
      <c r="O1088" s="22"/>
    </row>
    <row r="1089" spans="4:15" s="33" customFormat="1">
      <c r="D1089" s="32"/>
      <c r="F1089" s="22"/>
      <c r="H1089" s="24"/>
      <c r="I1089" s="25"/>
      <c r="J1089" s="24"/>
      <c r="K1089" s="25"/>
      <c r="L1089" s="25"/>
      <c r="N1089" s="22"/>
      <c r="O1089" s="22"/>
    </row>
    <row r="1090" spans="4:15" s="33" customFormat="1">
      <c r="D1090" s="32"/>
      <c r="F1090" s="22"/>
      <c r="H1090" s="24"/>
      <c r="I1090" s="25"/>
      <c r="J1090" s="24"/>
      <c r="K1090" s="25"/>
      <c r="L1090" s="25"/>
      <c r="N1090" s="22"/>
      <c r="O1090" s="22"/>
    </row>
    <row r="1091" spans="4:15" s="33" customFormat="1">
      <c r="D1091" s="32"/>
      <c r="F1091" s="22"/>
      <c r="H1091" s="24"/>
      <c r="I1091" s="25"/>
      <c r="J1091" s="24"/>
      <c r="K1091" s="25"/>
      <c r="L1091" s="25"/>
      <c r="N1091" s="22"/>
      <c r="O1091" s="22"/>
    </row>
    <row r="1092" spans="4:15" s="33" customFormat="1">
      <c r="D1092" s="32"/>
      <c r="F1092" s="22"/>
      <c r="H1092" s="24"/>
      <c r="I1092" s="25"/>
      <c r="J1092" s="24"/>
      <c r="K1092" s="25"/>
      <c r="L1092" s="25"/>
      <c r="N1092" s="22"/>
      <c r="O1092" s="22"/>
    </row>
    <row r="1093" spans="4:15" s="33" customFormat="1">
      <c r="D1093" s="32"/>
      <c r="F1093" s="22"/>
      <c r="H1093" s="24"/>
      <c r="I1093" s="25"/>
      <c r="J1093" s="24"/>
      <c r="K1093" s="25"/>
      <c r="L1093" s="25"/>
      <c r="N1093" s="22"/>
      <c r="O1093" s="22"/>
    </row>
    <row r="1094" spans="4:15" s="33" customFormat="1">
      <c r="D1094" s="32"/>
      <c r="F1094" s="22"/>
      <c r="H1094" s="24"/>
      <c r="I1094" s="25"/>
      <c r="J1094" s="24"/>
      <c r="K1094" s="25"/>
      <c r="L1094" s="25"/>
      <c r="N1094" s="22"/>
      <c r="O1094" s="22"/>
    </row>
    <row r="1095" spans="4:15" s="33" customFormat="1">
      <c r="D1095" s="32"/>
      <c r="F1095" s="22"/>
      <c r="H1095" s="24"/>
      <c r="I1095" s="25"/>
      <c r="J1095" s="24"/>
      <c r="K1095" s="25"/>
      <c r="L1095" s="25"/>
      <c r="N1095" s="22"/>
      <c r="O1095" s="22"/>
    </row>
    <row r="1096" spans="4:15" s="33" customFormat="1">
      <c r="D1096" s="32"/>
      <c r="F1096" s="22"/>
      <c r="H1096" s="24"/>
      <c r="I1096" s="25"/>
      <c r="J1096" s="24"/>
      <c r="K1096" s="25"/>
      <c r="L1096" s="25"/>
      <c r="N1096" s="22"/>
      <c r="O1096" s="22"/>
    </row>
    <row r="1097" spans="4:15" s="33" customFormat="1">
      <c r="D1097" s="32"/>
      <c r="F1097" s="22"/>
      <c r="H1097" s="24"/>
      <c r="I1097" s="25"/>
      <c r="J1097" s="24"/>
      <c r="K1097" s="25"/>
      <c r="L1097" s="25"/>
      <c r="N1097" s="22"/>
      <c r="O1097" s="22"/>
    </row>
    <row r="1098" spans="4:15" s="33" customFormat="1">
      <c r="D1098" s="32"/>
      <c r="F1098" s="22"/>
      <c r="H1098" s="24"/>
      <c r="I1098" s="25"/>
      <c r="J1098" s="24"/>
      <c r="K1098" s="25"/>
      <c r="L1098" s="25"/>
      <c r="N1098" s="22"/>
      <c r="O1098" s="22"/>
    </row>
    <row r="1099" spans="4:15" s="33" customFormat="1">
      <c r="D1099" s="32"/>
      <c r="F1099" s="22"/>
      <c r="H1099" s="24"/>
      <c r="I1099" s="25"/>
      <c r="J1099" s="24"/>
      <c r="K1099" s="25"/>
      <c r="L1099" s="25"/>
      <c r="N1099" s="22"/>
      <c r="O1099" s="22"/>
    </row>
    <row r="1100" spans="4:15" s="33" customFormat="1">
      <c r="D1100" s="32"/>
      <c r="F1100" s="22"/>
      <c r="H1100" s="24"/>
      <c r="I1100" s="25"/>
      <c r="J1100" s="24"/>
      <c r="K1100" s="25"/>
      <c r="L1100" s="25"/>
      <c r="N1100" s="22"/>
      <c r="O1100" s="22"/>
    </row>
    <row r="1101" spans="4:15" s="33" customFormat="1">
      <c r="D1101" s="32"/>
      <c r="F1101" s="22"/>
      <c r="H1101" s="24"/>
      <c r="I1101" s="25"/>
      <c r="J1101" s="24"/>
      <c r="K1101" s="25"/>
      <c r="L1101" s="25"/>
      <c r="N1101" s="22"/>
      <c r="O1101" s="22"/>
    </row>
    <row r="1102" spans="4:15" s="33" customFormat="1">
      <c r="D1102" s="32"/>
      <c r="F1102" s="22"/>
      <c r="H1102" s="24"/>
      <c r="I1102" s="25"/>
      <c r="J1102" s="24"/>
      <c r="K1102" s="25"/>
      <c r="L1102" s="25"/>
      <c r="N1102" s="22"/>
      <c r="O1102" s="22"/>
    </row>
    <row r="1103" spans="4:15" s="33" customFormat="1">
      <c r="D1103" s="32"/>
      <c r="F1103" s="22"/>
      <c r="H1103" s="24"/>
      <c r="I1103" s="25"/>
      <c r="J1103" s="24"/>
      <c r="K1103" s="25"/>
      <c r="L1103" s="25"/>
      <c r="N1103" s="22"/>
      <c r="O1103" s="22"/>
    </row>
    <row r="1104" spans="4:15" s="33" customFormat="1">
      <c r="D1104" s="32"/>
      <c r="F1104" s="22"/>
      <c r="H1104" s="24"/>
      <c r="I1104" s="25"/>
      <c r="J1104" s="24"/>
      <c r="K1104" s="25"/>
      <c r="L1104" s="25"/>
      <c r="N1104" s="22"/>
      <c r="O1104" s="22"/>
    </row>
    <row r="1105" spans="4:15" s="33" customFormat="1">
      <c r="D1105" s="32"/>
      <c r="F1105" s="22"/>
      <c r="H1105" s="24"/>
      <c r="I1105" s="25"/>
      <c r="J1105" s="24"/>
      <c r="K1105" s="25"/>
      <c r="L1105" s="25"/>
      <c r="N1105" s="22"/>
      <c r="O1105" s="22"/>
    </row>
    <row r="1106" spans="4:15" s="33" customFormat="1">
      <c r="D1106" s="32"/>
      <c r="F1106" s="22"/>
      <c r="H1106" s="24"/>
      <c r="I1106" s="25"/>
      <c r="J1106" s="24"/>
      <c r="K1106" s="25"/>
      <c r="L1106" s="25"/>
      <c r="N1106" s="22"/>
      <c r="O1106" s="22"/>
    </row>
    <row r="1107" spans="4:15" s="33" customFormat="1">
      <c r="D1107" s="32"/>
      <c r="F1107" s="22"/>
      <c r="H1107" s="24"/>
      <c r="I1107" s="25"/>
      <c r="J1107" s="24"/>
      <c r="K1107" s="25"/>
      <c r="L1107" s="25"/>
      <c r="N1107" s="22"/>
      <c r="O1107" s="22"/>
    </row>
    <row r="1108" spans="4:15" s="33" customFormat="1">
      <c r="D1108" s="32"/>
      <c r="F1108" s="22"/>
      <c r="H1108" s="24"/>
      <c r="I1108" s="25"/>
      <c r="J1108" s="24"/>
      <c r="K1108" s="25"/>
      <c r="L1108" s="25"/>
      <c r="N1108" s="22"/>
      <c r="O1108" s="22"/>
    </row>
    <row r="1109" spans="4:15" s="33" customFormat="1">
      <c r="D1109" s="32"/>
      <c r="F1109" s="22"/>
      <c r="H1109" s="24"/>
      <c r="I1109" s="25"/>
      <c r="J1109" s="24"/>
      <c r="K1109" s="25"/>
      <c r="L1109" s="25"/>
      <c r="N1109" s="22"/>
      <c r="O1109" s="22"/>
    </row>
    <row r="1110" spans="4:15" s="33" customFormat="1">
      <c r="D1110" s="32"/>
      <c r="F1110" s="22"/>
      <c r="H1110" s="24"/>
      <c r="I1110" s="25"/>
      <c r="J1110" s="24"/>
      <c r="K1110" s="25"/>
      <c r="L1110" s="25"/>
      <c r="N1110" s="22"/>
      <c r="O1110" s="22"/>
    </row>
    <row r="1111" spans="4:15" s="33" customFormat="1">
      <c r="D1111" s="32"/>
      <c r="F1111" s="22"/>
      <c r="H1111" s="24"/>
      <c r="I1111" s="25"/>
      <c r="J1111" s="24"/>
      <c r="K1111" s="25"/>
      <c r="L1111" s="25"/>
      <c r="N1111" s="22"/>
      <c r="O1111" s="22"/>
    </row>
    <row r="1112" spans="4:15" s="33" customFormat="1">
      <c r="D1112" s="32"/>
      <c r="F1112" s="22"/>
      <c r="H1112" s="24"/>
      <c r="I1112" s="25"/>
      <c r="J1112" s="24"/>
      <c r="K1112" s="25"/>
      <c r="L1112" s="25"/>
      <c r="N1112" s="22"/>
      <c r="O1112" s="22"/>
    </row>
    <row r="1113" spans="4:15" s="33" customFormat="1">
      <c r="D1113" s="32"/>
      <c r="F1113" s="22"/>
      <c r="H1113" s="24"/>
      <c r="I1113" s="25"/>
      <c r="J1113" s="24"/>
      <c r="K1113" s="25"/>
      <c r="L1113" s="25"/>
      <c r="N1113" s="22"/>
      <c r="O1113" s="22"/>
    </row>
    <row r="1114" spans="4:15" s="33" customFormat="1">
      <c r="D1114" s="32"/>
      <c r="F1114" s="22"/>
      <c r="H1114" s="24"/>
      <c r="I1114" s="25"/>
      <c r="J1114" s="24"/>
      <c r="K1114" s="25"/>
      <c r="L1114" s="25"/>
      <c r="N1114" s="22"/>
      <c r="O1114" s="22"/>
    </row>
    <row r="1115" spans="4:15" s="33" customFormat="1">
      <c r="D1115" s="32"/>
      <c r="F1115" s="22"/>
      <c r="H1115" s="24"/>
      <c r="I1115" s="25"/>
      <c r="J1115" s="24"/>
      <c r="K1115" s="25"/>
      <c r="L1115" s="25"/>
      <c r="N1115" s="22"/>
      <c r="O1115" s="22"/>
    </row>
    <row r="1116" spans="4:15" s="33" customFormat="1">
      <c r="D1116" s="32"/>
      <c r="F1116" s="22"/>
      <c r="H1116" s="24"/>
      <c r="I1116" s="25"/>
      <c r="J1116" s="24"/>
      <c r="K1116" s="25"/>
      <c r="L1116" s="25"/>
      <c r="N1116" s="22"/>
      <c r="O1116" s="22"/>
    </row>
    <row r="1117" spans="4:15" s="33" customFormat="1">
      <c r="D1117" s="32"/>
      <c r="F1117" s="22"/>
      <c r="H1117" s="24"/>
      <c r="I1117" s="25"/>
      <c r="J1117" s="24"/>
      <c r="K1117" s="25"/>
      <c r="L1117" s="25"/>
      <c r="N1117" s="22"/>
      <c r="O1117" s="22"/>
    </row>
    <row r="1118" spans="4:15" s="33" customFormat="1">
      <c r="D1118" s="32"/>
      <c r="F1118" s="22"/>
      <c r="H1118" s="24"/>
      <c r="I1118" s="25"/>
      <c r="J1118" s="24"/>
      <c r="K1118" s="25"/>
      <c r="L1118" s="25"/>
      <c r="N1118" s="22"/>
      <c r="O1118" s="22"/>
    </row>
    <row r="1119" spans="4:15" s="33" customFormat="1">
      <c r="D1119" s="32"/>
      <c r="F1119" s="22"/>
      <c r="H1119" s="24"/>
      <c r="I1119" s="25"/>
      <c r="J1119" s="24"/>
      <c r="K1119" s="25"/>
      <c r="L1119" s="25"/>
      <c r="N1119" s="22"/>
      <c r="O1119" s="22"/>
    </row>
    <row r="1120" spans="4:15" s="33" customFormat="1">
      <c r="D1120" s="32"/>
      <c r="F1120" s="22"/>
      <c r="H1120" s="24"/>
      <c r="I1120" s="25"/>
      <c r="J1120" s="24"/>
      <c r="K1120" s="25"/>
      <c r="L1120" s="25"/>
      <c r="N1120" s="22"/>
      <c r="O1120" s="22"/>
    </row>
    <row r="1121" spans="4:15" s="33" customFormat="1">
      <c r="D1121" s="32"/>
      <c r="F1121" s="22"/>
      <c r="H1121" s="24"/>
      <c r="I1121" s="25"/>
      <c r="J1121" s="24"/>
      <c r="K1121" s="25"/>
      <c r="L1121" s="25"/>
      <c r="N1121" s="22"/>
      <c r="O1121" s="22"/>
    </row>
    <row r="1122" spans="4:15" s="33" customFormat="1">
      <c r="D1122" s="32"/>
      <c r="F1122" s="22"/>
      <c r="H1122" s="24"/>
      <c r="I1122" s="25"/>
      <c r="J1122" s="24"/>
      <c r="K1122" s="25"/>
      <c r="L1122" s="25"/>
      <c r="N1122" s="22"/>
      <c r="O1122" s="22"/>
    </row>
    <row r="1123" spans="4:15" s="33" customFormat="1">
      <c r="D1123" s="32"/>
      <c r="F1123" s="22"/>
      <c r="H1123" s="24"/>
      <c r="I1123" s="25"/>
      <c r="J1123" s="24"/>
      <c r="K1123" s="25"/>
      <c r="L1123" s="25"/>
      <c r="N1123" s="22"/>
      <c r="O1123" s="22"/>
    </row>
    <row r="1124" spans="4:15" s="33" customFormat="1">
      <c r="D1124" s="32"/>
      <c r="F1124" s="22"/>
      <c r="H1124" s="24"/>
      <c r="I1124" s="25"/>
      <c r="J1124" s="24"/>
      <c r="K1124" s="25"/>
      <c r="L1124" s="25"/>
      <c r="N1124" s="22"/>
      <c r="O1124" s="22"/>
    </row>
    <row r="1125" spans="4:15" s="33" customFormat="1">
      <c r="D1125" s="32"/>
      <c r="F1125" s="22"/>
      <c r="H1125" s="24"/>
      <c r="I1125" s="25"/>
      <c r="J1125" s="24"/>
      <c r="K1125" s="25"/>
      <c r="L1125" s="25"/>
      <c r="N1125" s="22"/>
      <c r="O1125" s="22"/>
    </row>
    <row r="1126" spans="4:15" s="33" customFormat="1">
      <c r="D1126" s="32"/>
      <c r="F1126" s="22"/>
      <c r="H1126" s="24"/>
      <c r="I1126" s="25"/>
      <c r="J1126" s="24"/>
      <c r="K1126" s="25"/>
      <c r="L1126" s="25"/>
      <c r="N1126" s="22"/>
      <c r="O1126" s="22"/>
    </row>
    <row r="1127" spans="4:15" s="33" customFormat="1">
      <c r="D1127" s="32"/>
      <c r="F1127" s="22"/>
      <c r="H1127" s="24"/>
      <c r="I1127" s="25"/>
      <c r="J1127" s="24"/>
      <c r="K1127" s="25"/>
      <c r="L1127" s="25"/>
      <c r="N1127" s="22"/>
      <c r="O1127" s="22"/>
    </row>
    <row r="1128" spans="4:15" s="33" customFormat="1">
      <c r="D1128" s="32"/>
      <c r="F1128" s="22"/>
      <c r="H1128" s="24"/>
      <c r="I1128" s="25"/>
      <c r="J1128" s="24"/>
      <c r="K1128" s="25"/>
      <c r="L1128" s="25"/>
      <c r="N1128" s="22"/>
      <c r="O1128" s="22"/>
    </row>
    <row r="1129" spans="4:15" s="33" customFormat="1">
      <c r="D1129" s="32"/>
      <c r="F1129" s="22"/>
      <c r="H1129" s="24"/>
      <c r="I1129" s="25"/>
      <c r="J1129" s="24"/>
      <c r="K1129" s="25"/>
      <c r="L1129" s="25"/>
      <c r="N1129" s="22"/>
      <c r="O1129" s="22"/>
    </row>
    <row r="1130" spans="4:15" s="33" customFormat="1">
      <c r="D1130" s="32"/>
      <c r="F1130" s="22"/>
      <c r="H1130" s="24"/>
      <c r="I1130" s="25"/>
      <c r="J1130" s="24"/>
      <c r="K1130" s="25"/>
      <c r="L1130" s="25"/>
      <c r="N1130" s="22"/>
      <c r="O1130" s="22"/>
    </row>
    <row r="1131" spans="4:15" s="33" customFormat="1">
      <c r="D1131" s="32"/>
      <c r="F1131" s="22"/>
      <c r="H1131" s="24"/>
      <c r="I1131" s="25"/>
      <c r="J1131" s="24"/>
      <c r="K1131" s="25"/>
      <c r="L1131" s="25"/>
      <c r="N1131" s="22"/>
      <c r="O1131" s="22"/>
    </row>
    <row r="1132" spans="4:15" s="33" customFormat="1">
      <c r="D1132" s="32"/>
      <c r="F1132" s="22"/>
      <c r="H1132" s="24"/>
      <c r="I1132" s="25"/>
      <c r="J1132" s="24"/>
      <c r="K1132" s="25"/>
      <c r="L1132" s="25"/>
      <c r="N1132" s="22"/>
      <c r="O1132" s="22"/>
    </row>
    <row r="1133" spans="4:15" s="33" customFormat="1">
      <c r="D1133" s="32"/>
      <c r="F1133" s="22"/>
      <c r="H1133" s="24"/>
      <c r="I1133" s="25"/>
      <c r="J1133" s="24"/>
      <c r="K1133" s="25"/>
      <c r="L1133" s="25"/>
      <c r="N1133" s="22"/>
      <c r="O1133" s="22"/>
    </row>
    <row r="1134" spans="4:15" s="33" customFormat="1">
      <c r="D1134" s="32"/>
      <c r="F1134" s="22"/>
      <c r="H1134" s="24"/>
      <c r="I1134" s="25"/>
      <c r="J1134" s="24"/>
      <c r="K1134" s="25"/>
      <c r="L1134" s="25"/>
      <c r="N1134" s="22"/>
      <c r="O1134" s="22"/>
    </row>
    <row r="1135" spans="4:15" s="33" customFormat="1">
      <c r="D1135" s="32"/>
      <c r="F1135" s="22"/>
      <c r="H1135" s="24"/>
      <c r="I1135" s="25"/>
      <c r="J1135" s="24"/>
      <c r="K1135" s="25"/>
      <c r="L1135" s="25"/>
      <c r="N1135" s="22"/>
      <c r="O1135" s="22"/>
    </row>
    <row r="1136" spans="4:15" s="33" customFormat="1">
      <c r="D1136" s="32"/>
      <c r="F1136" s="22"/>
      <c r="H1136" s="24"/>
      <c r="I1136" s="25"/>
      <c r="J1136" s="24"/>
      <c r="K1136" s="25"/>
      <c r="L1136" s="25"/>
      <c r="N1136" s="22"/>
      <c r="O1136" s="22"/>
    </row>
    <row r="1137" spans="1:18" s="33" customFormat="1">
      <c r="D1137" s="32"/>
      <c r="F1137" s="22"/>
      <c r="H1137" s="24"/>
      <c r="I1137" s="25"/>
      <c r="J1137" s="24"/>
      <c r="K1137" s="25"/>
      <c r="L1137" s="25"/>
      <c r="N1137" s="22"/>
      <c r="O1137" s="22"/>
    </row>
    <row r="1138" spans="1:18" s="33" customFormat="1">
      <c r="D1138" s="32"/>
      <c r="F1138" s="22"/>
      <c r="H1138" s="24"/>
      <c r="I1138" s="25"/>
      <c r="J1138" s="24"/>
      <c r="K1138" s="25"/>
      <c r="L1138" s="25"/>
      <c r="N1138" s="22"/>
      <c r="O1138" s="22"/>
    </row>
    <row r="1139" spans="1:18" s="33" customFormat="1">
      <c r="D1139" s="32"/>
      <c r="F1139" s="22"/>
      <c r="H1139" s="24"/>
      <c r="I1139" s="25"/>
      <c r="J1139" s="24"/>
      <c r="K1139" s="25"/>
      <c r="L1139" s="25"/>
      <c r="N1139" s="22"/>
      <c r="O1139" s="22"/>
    </row>
    <row r="1140" spans="1:18" s="33" customFormat="1">
      <c r="D1140" s="32"/>
      <c r="F1140" s="22"/>
      <c r="H1140" s="24"/>
      <c r="I1140" s="25"/>
      <c r="J1140" s="24"/>
      <c r="K1140" s="25"/>
      <c r="L1140" s="25"/>
      <c r="N1140" s="22"/>
      <c r="O1140" s="22"/>
    </row>
    <row r="1141" spans="1:18" s="33" customFormat="1">
      <c r="D1141" s="32"/>
      <c r="F1141" s="22"/>
      <c r="H1141" s="24"/>
      <c r="I1141" s="25"/>
      <c r="J1141" s="24"/>
      <c r="K1141" s="25"/>
      <c r="L1141" s="25"/>
      <c r="N1141" s="22"/>
      <c r="O1141" s="22"/>
    </row>
    <row r="1142" spans="1:18" s="33" customFormat="1">
      <c r="D1142" s="32"/>
      <c r="F1142" s="22"/>
      <c r="H1142" s="24"/>
      <c r="I1142" s="25"/>
      <c r="J1142" s="24"/>
      <c r="K1142" s="25"/>
      <c r="L1142" s="25"/>
      <c r="N1142" s="22"/>
      <c r="O1142" s="22"/>
    </row>
    <row r="1143" spans="1:18" s="33" customFormat="1">
      <c r="D1143" s="32"/>
      <c r="F1143" s="22"/>
      <c r="H1143" s="24"/>
      <c r="I1143" s="25"/>
      <c r="J1143" s="24"/>
      <c r="K1143" s="25"/>
      <c r="L1143" s="25"/>
      <c r="N1143" s="22"/>
      <c r="O1143" s="22"/>
    </row>
    <row r="1144" spans="1:18">
      <c r="A1144" s="33"/>
      <c r="B1144" s="33"/>
      <c r="C1144" s="33"/>
      <c r="D1144" s="32"/>
      <c r="E1144" s="33"/>
      <c r="F1144" s="22"/>
      <c r="G1144" s="33"/>
      <c r="H1144" s="24"/>
      <c r="I1144" s="25"/>
      <c r="J1144" s="24"/>
      <c r="K1144" s="25"/>
      <c r="L1144" s="25"/>
      <c r="R1144" s="33"/>
    </row>
    <row r="1145" spans="1:18">
      <c r="A1145" s="33"/>
      <c r="B1145" s="33"/>
      <c r="C1145" s="33"/>
      <c r="D1145" s="32"/>
      <c r="E1145" s="33"/>
      <c r="F1145" s="22"/>
      <c r="G1145" s="33"/>
      <c r="H1145" s="24"/>
      <c r="I1145" s="25"/>
      <c r="J1145" s="24"/>
      <c r="K1145" s="25"/>
      <c r="L1145" s="25"/>
      <c r="R1145" s="33"/>
    </row>
    <row r="1146" spans="1:18">
      <c r="A1146" s="33"/>
      <c r="B1146" s="33"/>
      <c r="C1146" s="33"/>
      <c r="D1146" s="32"/>
      <c r="E1146" s="33"/>
      <c r="F1146" s="22"/>
      <c r="G1146" s="33"/>
      <c r="H1146" s="24"/>
      <c r="I1146" s="25"/>
      <c r="J1146" s="24"/>
      <c r="K1146" s="25"/>
      <c r="L1146" s="25"/>
      <c r="R1146" s="33"/>
    </row>
    <row r="1147" spans="1:18">
      <c r="A1147" s="33"/>
      <c r="B1147" s="33"/>
      <c r="C1147" s="33"/>
      <c r="D1147" s="32"/>
      <c r="E1147" s="33"/>
      <c r="F1147" s="22"/>
      <c r="G1147" s="33"/>
      <c r="H1147" s="24"/>
      <c r="I1147" s="25"/>
      <c r="J1147" s="24"/>
      <c r="K1147" s="25"/>
      <c r="L1147" s="25"/>
      <c r="R1147" s="33"/>
    </row>
    <row r="1148" spans="1:18">
      <c r="A1148" s="33"/>
      <c r="B1148" s="33"/>
      <c r="C1148" s="33"/>
      <c r="D1148" s="32"/>
      <c r="E1148" s="33"/>
      <c r="F1148" s="22"/>
      <c r="G1148" s="33"/>
      <c r="H1148" s="24"/>
      <c r="I1148" s="25"/>
      <c r="J1148" s="24"/>
      <c r="K1148" s="25"/>
      <c r="L1148" s="25"/>
      <c r="R1148" s="33"/>
    </row>
    <row r="1149" spans="1:18">
      <c r="A1149" s="33"/>
      <c r="B1149" s="33"/>
      <c r="C1149" s="33"/>
      <c r="D1149" s="32"/>
      <c r="E1149" s="33"/>
      <c r="F1149" s="22"/>
      <c r="G1149" s="33"/>
      <c r="H1149" s="24"/>
      <c r="I1149" s="25"/>
      <c r="J1149" s="24"/>
      <c r="K1149" s="25"/>
      <c r="L1149" s="25"/>
      <c r="R1149" s="33"/>
    </row>
    <row r="1150" spans="1:18">
      <c r="A1150" s="33"/>
      <c r="B1150" s="33"/>
      <c r="C1150" s="33"/>
      <c r="D1150" s="32"/>
      <c r="E1150" s="33"/>
      <c r="F1150" s="22"/>
      <c r="G1150" s="33"/>
      <c r="H1150" s="24"/>
      <c r="I1150" s="25"/>
      <c r="J1150" s="24"/>
      <c r="K1150" s="25"/>
      <c r="L1150" s="25"/>
      <c r="R1150" s="33"/>
    </row>
    <row r="1151" spans="1:18">
      <c r="A1151" s="33"/>
      <c r="B1151" s="33"/>
      <c r="C1151" s="33"/>
      <c r="D1151" s="32"/>
      <c r="E1151" s="33"/>
      <c r="F1151" s="22"/>
      <c r="G1151" s="33"/>
      <c r="H1151" s="24"/>
      <c r="I1151" s="25"/>
      <c r="J1151" s="24"/>
      <c r="K1151" s="25"/>
      <c r="L1151" s="25"/>
      <c r="R1151" s="33"/>
    </row>
    <row r="1152" spans="1:18">
      <c r="A1152" s="33"/>
      <c r="B1152" s="33"/>
      <c r="C1152" s="33"/>
      <c r="D1152" s="32"/>
      <c r="E1152" s="33"/>
      <c r="F1152" s="22"/>
      <c r="G1152" s="33"/>
      <c r="H1152" s="24"/>
      <c r="I1152" s="25"/>
      <c r="J1152" s="24"/>
      <c r="K1152" s="25"/>
      <c r="L1152" s="25"/>
      <c r="R1152" s="33"/>
    </row>
    <row r="1153" spans="1:18">
      <c r="A1153" s="33"/>
      <c r="B1153" s="33"/>
      <c r="C1153" s="33"/>
      <c r="D1153" s="32"/>
      <c r="E1153" s="33"/>
      <c r="F1153" s="22"/>
      <c r="G1153" s="33"/>
      <c r="H1153" s="24"/>
      <c r="I1153" s="25"/>
      <c r="J1153" s="24"/>
      <c r="K1153" s="25"/>
      <c r="L1153" s="25"/>
      <c r="R1153" s="33"/>
    </row>
  </sheetData>
  <mergeCells count="21">
    <mergeCell ref="A1:R2"/>
    <mergeCell ref="N3:N5"/>
    <mergeCell ref="C3:C5"/>
    <mergeCell ref="R3:R6"/>
    <mergeCell ref="P3:P5"/>
    <mergeCell ref="F3:G4"/>
    <mergeCell ref="M3:M5"/>
    <mergeCell ref="H3:I4"/>
    <mergeCell ref="Q3:Q5"/>
    <mergeCell ref="A72:R74"/>
    <mergeCell ref="A53:R53"/>
    <mergeCell ref="A8:R9"/>
    <mergeCell ref="A3:A6"/>
    <mergeCell ref="B3:B6"/>
    <mergeCell ref="L3:L5"/>
    <mergeCell ref="J3:K4"/>
    <mergeCell ref="B71:L71"/>
    <mergeCell ref="A52:B52"/>
    <mergeCell ref="E3:E5"/>
    <mergeCell ref="D3:D5"/>
    <mergeCell ref="O3:O5"/>
  </mergeCells>
  <printOptions horizontalCentered="1" gridLines="1"/>
  <pageMargins left="0.25" right="0" top="0.56000000000000005" bottom="0.25" header="0" footer="0"/>
  <pageSetup paperSize="9" scale="33" fitToHeight="2" orientation="portrait" r:id="rId1"/>
  <headerFooter alignWithMargins="0"/>
  <rowBreaks count="1" manualBreakCount="1">
    <brk id="36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MediumIrrigation</cp:lastModifiedBy>
  <cp:lastPrinted>2016-11-12T04:42:19Z</cp:lastPrinted>
  <dcterms:created xsi:type="dcterms:W3CDTF">2000-07-15T07:26:51Z</dcterms:created>
  <dcterms:modified xsi:type="dcterms:W3CDTF">2016-11-17T07:28:15Z</dcterms:modified>
</cp:coreProperties>
</file>