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J11"/>
  <c r="H52" l="1"/>
  <c r="H11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<sst xmlns="http://schemas.openxmlformats.org/spreadsheetml/2006/main" count="217" uniqueCount="95">
  <si>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</si>
  <si>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</si>
  <si>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</si>
  <si>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</si>
  <si>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</si>
  <si>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</si>
  <si>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</si>
  <si>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</si>
  <si>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</si>
  <si>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</si>
  <si>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</si>
  <si>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</si>
  <si>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</si>
  <si>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</si>
  <si>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</si>
  <si>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</si>
  <si>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</si>
  <si>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</si>
  <si>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</si>
  <si>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</si>
  <si>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</si>
  <si>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</si>
  <si>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</si>
  <si>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</si>
  <si>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</si>
  <si>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</si>
  <si>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</si>
  <si>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</si>
  <si>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</si>
  <si>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</si>
  <si>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</si>
  <si>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</si>
  <si>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</si>
  <si>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</si>
  <si>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</si>
  <si>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</si>
  <si>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</si>
  <si>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</si>
  <si>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</si>
  <si>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</si>
  <si>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</si>
  <si>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</si>
  <si>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</si>
  <si>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</si>
  <si>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</si>
  <si>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</si>
  <si>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</si>
  <si>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</si>
  <si>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</si>
  <si>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</si>
  <si>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</si>
  <si>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</si>
  <si>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</si>
  <si>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</si>
  <si>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</si>
  <si>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</si>
  <si>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</si>
  <si>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</si>
  <si>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</si>
  <si>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</si>
  <si>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</si>
  <si>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</si>
  <si>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</si>
  <si>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</si>
  <si>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</si>
  <si>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</si>
  <si>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</si>
  <si>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</si>
  <si>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</si>
  <si>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</si>
  <si>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</si>
  <si>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</si>
  <si>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</si>
  <si>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</si>
  <si>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</si>
  <si>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</si>
  <si>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</si>
  <si>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</si>
  <si>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</si>
  <si>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</si>
  <si>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</si>
  <si>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</si>
  <si>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</si>
  <si>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</si>
  <si>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</si>
  <si>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</si>
  <si>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</si>
  <si>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</si>
  <si>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</si>
  <si>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</si>
  <si>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17390
ID  3000 acres</t>
  </si>
  <si>
    <t xml:space="preserve"> Water level i.e., on 21.02.2016</t>
  </si>
  <si>
    <t xml:space="preserve"> TELANGANA MEDIUM IRRIGATION PROJECTS (BASIN WISE) 
DAILY WATER LEVELS on 22.02.2016</t>
  </si>
  <si>
    <t xml:space="preserve"> Water level i.e., on 22.02.2016</t>
  </si>
  <si>
    <t>Canal discharge 30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</si>
</sst>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4" activePane="bottomLeft" state="frozen"/>
      <selection pane="bottomLeft" activeCell="P54" sqref="P54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71</v>
      </c>
      <c r="D3" s="74" t="s">
        <v>70</v>
      </c>
      <c r="E3" s="74" t="s">
        <v>69</v>
      </c>
      <c r="F3" s="74" t="s">
        <v>1</v>
      </c>
      <c r="G3" s="74"/>
      <c r="H3" s="78" t="s">
        <v>91</v>
      </c>
      <c r="I3" s="79"/>
      <c r="J3" s="78" t="s">
        <v>93</v>
      </c>
      <c r="K3" s="79"/>
      <c r="L3" s="75" t="s">
        <v>48</v>
      </c>
      <c r="M3" s="75" t="s">
        <v>67</v>
      </c>
      <c r="N3" s="75" t="s">
        <v>68</v>
      </c>
      <c r="O3" s="60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89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/>
      <c r="P6" s="14" t="s">
        <v>50</v>
      </c>
      <c r="Q6" s="77"/>
    </row>
    <row r="7" spans="1:17" s="16" customFormat="1" ht="26.25">
      <c r="A7" s="59">
        <v>1</v>
      </c>
      <c r="B7" s="58">
        <f>+A7+1</f>
        <v>2</v>
      </c>
      <c r="C7" s="58">
        <v>3</v>
      </c>
      <c r="D7" s="59">
        <v>4</v>
      </c>
      <c r="E7" s="58">
        <v>5</v>
      </c>
      <c r="F7" s="58">
        <v>6</v>
      </c>
      <c r="G7" s="59">
        <v>7</v>
      </c>
      <c r="H7" s="58">
        <v>8</v>
      </c>
      <c r="I7" s="58">
        <v>9</v>
      </c>
      <c r="J7" s="59">
        <v>10</v>
      </c>
      <c r="K7" s="58">
        <v>11</v>
      </c>
      <c r="L7" s="58">
        <v>12</v>
      </c>
      <c r="M7" s="59">
        <v>13</v>
      </c>
      <c r="N7" s="58">
        <v>14</v>
      </c>
      <c r="O7" s="58"/>
      <c r="P7" s="58">
        <v>15</v>
      </c>
      <c r="Q7" s="59">
        <v>16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58" t="s">
        <v>29</v>
      </c>
      <c r="C10" s="5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59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1484.4*0.3048</f>
        <v>452.44512000000003</v>
      </c>
      <c r="I11" s="33">
        <v>325.8</v>
      </c>
      <c r="J11" s="8">
        <f>1484.4*0.3048</f>
        <v>452.44512000000003</v>
      </c>
      <c r="K11" s="33">
        <v>325.8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88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73</v>
      </c>
    </row>
    <row r="13" spans="1:17" s="47" customFormat="1" ht="51" customHeight="1">
      <c r="A13" s="11"/>
      <c r="B13" s="58" t="s">
        <v>30</v>
      </c>
      <c r="C13" s="5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79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5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279.7</v>
      </c>
      <c r="I18" s="33">
        <v>181.22499999999999</v>
      </c>
      <c r="J18" s="8">
        <v>279.7</v>
      </c>
      <c r="K18" s="33">
        <v>181.22499999999999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63" t="s">
        <v>94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354.27</v>
      </c>
      <c r="I19" s="33">
        <v>201.304</v>
      </c>
      <c r="J19" s="45">
        <v>354.27</v>
      </c>
      <c r="K19" s="33">
        <v>201.304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64" t="s">
        <v>83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65">
        <v>235</v>
      </c>
      <c r="I20" s="66">
        <v>1365</v>
      </c>
      <c r="J20" s="65">
        <v>235</v>
      </c>
      <c r="K20" s="66">
        <v>1365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63" t="s">
        <v>86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319.85000000000002</v>
      </c>
      <c r="I21" s="33">
        <v>95.024000000000001</v>
      </c>
      <c r="J21" s="8">
        <v>319.85000000000002</v>
      </c>
      <c r="K21" s="33">
        <v>95.024000000000001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63" t="s">
        <v>85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146.05000000000001</v>
      </c>
      <c r="I22" s="12">
        <v>410</v>
      </c>
      <c r="J22" s="45">
        <v>146.05000000000001</v>
      </c>
      <c r="K22" s="12">
        <v>410</v>
      </c>
      <c r="L22" s="12">
        <v>0</v>
      </c>
      <c r="M22" s="12">
        <v>45</v>
      </c>
      <c r="N22" s="11">
        <v>6000</v>
      </c>
      <c r="O22" s="11"/>
      <c r="P22" s="9">
        <v>0</v>
      </c>
      <c r="Q22" s="63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63" t="s">
        <v>82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154.095</v>
      </c>
      <c r="I25" s="66">
        <v>399</v>
      </c>
      <c r="J25" s="45">
        <v>154.095</v>
      </c>
      <c r="K25" s="66">
        <v>399</v>
      </c>
      <c r="L25" s="12">
        <v>0</v>
      </c>
      <c r="M25" s="12">
        <v>9.36</v>
      </c>
      <c r="N25" s="11">
        <v>2000</v>
      </c>
      <c r="O25" s="11"/>
      <c r="P25" s="12">
        <v>0</v>
      </c>
      <c r="Q25" s="63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65">
        <v>238.75</v>
      </c>
      <c r="I26" s="12">
        <v>6541</v>
      </c>
      <c r="J26" s="65">
        <v>238.75</v>
      </c>
      <c r="K26" s="12">
        <v>6541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63" t="s">
        <v>84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66" t="s">
        <v>51</v>
      </c>
      <c r="I27" s="66" t="s">
        <v>51</v>
      </c>
      <c r="J27" s="66" t="s">
        <v>51</v>
      </c>
      <c r="K27" s="66" t="s">
        <v>51</v>
      </c>
      <c r="L27" s="66" t="s">
        <v>51</v>
      </c>
      <c r="M27" s="66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67">
        <v>0</v>
      </c>
      <c r="M28" s="66">
        <v>0</v>
      </c>
      <c r="N28" s="9">
        <v>1000</v>
      </c>
      <c r="O28" s="11"/>
      <c r="P28" s="44">
        <v>0</v>
      </c>
      <c r="Q28" s="63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8">
        <v>149.9</v>
      </c>
      <c r="I29" s="69">
        <v>263.66000000000003</v>
      </c>
      <c r="J29" s="68">
        <v>149.9</v>
      </c>
      <c r="K29" s="69">
        <v>263.66000000000003</v>
      </c>
      <c r="L29" s="67">
        <v>0</v>
      </c>
      <c r="M29" s="67">
        <v>55</v>
      </c>
      <c r="N29" s="11">
        <v>2000</v>
      </c>
      <c r="O29" s="11">
        <v>2000</v>
      </c>
      <c r="P29" s="44">
        <v>0</v>
      </c>
      <c r="Q29" s="63"/>
    </row>
    <row r="30" spans="1:17" ht="54" customHeight="1">
      <c r="A30" s="11"/>
      <c r="B30" s="5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348.31</v>
      </c>
      <c r="I31" s="33">
        <v>52.98</v>
      </c>
      <c r="J31" s="8">
        <v>348.31</v>
      </c>
      <c r="K31" s="33">
        <v>52.98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9" t="s">
        <v>87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154.80000000000001</v>
      </c>
      <c r="I32" s="12">
        <v>112.265</v>
      </c>
      <c r="J32" s="8">
        <v>154.80000000000001</v>
      </c>
      <c r="K32" s="12">
        <v>112.265</v>
      </c>
      <c r="L32" s="12">
        <v>0</v>
      </c>
      <c r="M32" s="12">
        <v>0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76</v>
      </c>
    </row>
    <row r="34" spans="1:21" ht="63.75" customHeight="1">
      <c r="A34" s="11"/>
      <c r="B34" s="5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3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63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63"/>
      <c r="U37" s="48" t="s">
        <v>78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59">
        <v>75.234999999999999</v>
      </c>
      <c r="I40" s="33">
        <v>90.427000000000007</v>
      </c>
      <c r="J40" s="62">
        <v>75.185000000000002</v>
      </c>
      <c r="K40" s="33">
        <v>89.17</v>
      </c>
      <c r="L40" s="12">
        <v>0</v>
      </c>
      <c r="M40" s="12">
        <v>13</v>
      </c>
      <c r="N40" s="11">
        <v>2360</v>
      </c>
      <c r="O40" s="11" t="s">
        <v>63</v>
      </c>
      <c r="P40" s="44">
        <v>0</v>
      </c>
      <c r="Q40" s="26" t="s">
        <v>80</v>
      </c>
    </row>
    <row r="41" spans="1:21" s="5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0">
        <v>70</v>
      </c>
      <c r="F41" s="8">
        <v>74</v>
      </c>
      <c r="G41" s="12">
        <v>730</v>
      </c>
      <c r="H41" s="59">
        <v>72.239999999999995</v>
      </c>
      <c r="I41" s="33">
        <v>436.952</v>
      </c>
      <c r="J41" s="62">
        <v>72.209999999999994</v>
      </c>
      <c r="K41" s="33">
        <v>432.96199999999999</v>
      </c>
      <c r="L41" s="12">
        <v>0</v>
      </c>
      <c r="M41" s="12">
        <v>46</v>
      </c>
      <c r="N41" s="11">
        <v>24700</v>
      </c>
      <c r="O41" s="11" t="s">
        <v>63</v>
      </c>
      <c r="P41" s="9">
        <v>0</v>
      </c>
      <c r="Q41" s="61"/>
    </row>
    <row r="42" spans="1:21" s="5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59">
        <v>105.45</v>
      </c>
      <c r="I42" s="33" t="s">
        <v>51</v>
      </c>
      <c r="J42" s="62">
        <v>105.45</v>
      </c>
      <c r="K42" s="33" t="s">
        <v>51</v>
      </c>
      <c r="L42" s="12">
        <v>0</v>
      </c>
      <c r="M42" s="12" t="s">
        <v>51</v>
      </c>
      <c r="N42" s="11">
        <v>1000</v>
      </c>
      <c r="O42" s="11" t="s">
        <v>63</v>
      </c>
      <c r="P42" s="44">
        <v>0</v>
      </c>
      <c r="Q42" s="26" t="s">
        <v>75</v>
      </c>
    </row>
    <row r="43" spans="1:21" s="5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9" t="s">
        <v>51</v>
      </c>
      <c r="I43" s="33" t="s">
        <v>51</v>
      </c>
      <c r="J43" s="62" t="s">
        <v>51</v>
      </c>
      <c r="K43" s="33" t="s">
        <v>51</v>
      </c>
      <c r="L43" s="12">
        <v>0</v>
      </c>
      <c r="M43" s="12" t="s">
        <v>51</v>
      </c>
      <c r="N43" s="11" t="s">
        <v>63</v>
      </c>
      <c r="O43" s="11" t="s">
        <v>63</v>
      </c>
      <c r="P43" s="12"/>
      <c r="Q43" s="26" t="s">
        <v>74</v>
      </c>
    </row>
    <row r="44" spans="1:21" s="5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59">
        <v>123.86</v>
      </c>
      <c r="I44" s="33">
        <v>667.79</v>
      </c>
      <c r="J44" s="62">
        <v>123.85</v>
      </c>
      <c r="K44" s="33">
        <v>667.62</v>
      </c>
      <c r="L44" s="12">
        <v>0</v>
      </c>
      <c r="M44" s="12">
        <v>20.2</v>
      </c>
      <c r="N44" s="11">
        <v>5000</v>
      </c>
      <c r="O44" s="11" t="s">
        <v>63</v>
      </c>
      <c r="P44" s="51"/>
      <c r="Q44" s="52" t="s">
        <v>77</v>
      </c>
    </row>
    <row r="45" spans="1:21" s="5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59">
        <v>121.55</v>
      </c>
      <c r="I45" s="33">
        <v>6305</v>
      </c>
      <c r="J45" s="62">
        <v>121.55</v>
      </c>
      <c r="K45" s="33">
        <v>6305</v>
      </c>
      <c r="L45" s="12">
        <v>0</v>
      </c>
      <c r="M45" s="12" t="s">
        <v>51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59"/>
      <c r="G46" s="18">
        <f t="shared" ref="G46" si="1">SUM(G11:G45)</f>
        <v>46385.63</v>
      </c>
      <c r="H46" s="8"/>
      <c r="I46" s="18">
        <f>SUM(I11:I45)</f>
        <v>18496.056999999997</v>
      </c>
      <c r="J46" s="8"/>
      <c r="K46" s="18">
        <f>SUM(K11:K45)</f>
        <v>18490.64</v>
      </c>
      <c r="L46" s="18">
        <f>SUM(L11:L45)</f>
        <v>0</v>
      </c>
      <c r="M46" s="18">
        <f>SUM(M11:M45)</f>
        <v>447.56</v>
      </c>
      <c r="N46" s="18">
        <f>SUM(N18:N45)</f>
        <v>124340</v>
      </c>
      <c r="O46" s="18"/>
      <c r="P46" s="18"/>
      <c r="Q46" s="59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58" t="s">
        <v>34</v>
      </c>
      <c r="C48" s="5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5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82</v>
      </c>
    </row>
    <row r="50" spans="1:20" s="55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59"/>
      <c r="B51" s="5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1668*0.3048</f>
        <v>508.40640000000002</v>
      </c>
      <c r="I52" s="12">
        <v>369.91</v>
      </c>
      <c r="J52" s="8">
        <f>1668*0.3048</f>
        <v>508.40640000000002</v>
      </c>
      <c r="K52" s="12">
        <v>369.91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88</v>
      </c>
    </row>
    <row r="53" spans="1:20" s="3" customFormat="1" ht="63.75" customHeight="1">
      <c r="A53" s="59"/>
      <c r="B53" s="58" t="s">
        <v>54</v>
      </c>
      <c r="C53" s="18"/>
      <c r="D53" s="34"/>
      <c r="E53" s="18"/>
      <c r="F53" s="8"/>
      <c r="G53" s="8"/>
      <c r="H53" s="59"/>
      <c r="I53" s="11"/>
      <c r="J53" s="62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78</v>
      </c>
    </row>
    <row r="55" spans="1:20" s="47" customFormat="1" ht="63.75" customHeight="1">
      <c r="A55" s="11"/>
      <c r="B55" s="5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4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59">
        <v>91.65</v>
      </c>
      <c r="I56" s="33">
        <v>668</v>
      </c>
      <c r="J56" s="62">
        <v>91.65</v>
      </c>
      <c r="K56" s="33">
        <v>668</v>
      </c>
      <c r="L56" s="12">
        <v>0</v>
      </c>
      <c r="M56" s="12">
        <v>0</v>
      </c>
      <c r="N56" s="11" t="s">
        <v>90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59">
        <v>115.045</v>
      </c>
      <c r="I57" s="33">
        <v>175.84</v>
      </c>
      <c r="J57" s="62">
        <v>115.038</v>
      </c>
      <c r="K57" s="33">
        <v>175.17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81</v>
      </c>
      <c r="S57" s="48">
        <f>8.46*0.3048+113.39</f>
        <v>115.968608</v>
      </c>
    </row>
    <row r="58" spans="1:20" s="55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59">
        <v>191.91</v>
      </c>
      <c r="I58" s="33">
        <v>29.013000000000002</v>
      </c>
      <c r="J58" s="62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3"/>
    </row>
    <row r="59" spans="1:20" s="3" customFormat="1" ht="63.75" customHeight="1">
      <c r="A59" s="59"/>
      <c r="B59" s="5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1272.7589999999998</v>
      </c>
      <c r="J59" s="8"/>
      <c r="K59" s="18">
        <f t="shared" ref="K59" si="4">SUM(K49:K58)</f>
        <v>1272.0889999999999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/>
      <c r="P59" s="9"/>
      <c r="Q59" s="11"/>
    </row>
    <row r="60" spans="1:20" s="3" customFormat="1" ht="63.75" customHeight="1">
      <c r="A60" s="59"/>
      <c r="B60" s="5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19768.815999999995</v>
      </c>
      <c r="J60" s="8"/>
      <c r="K60" s="18">
        <f t="shared" si="8"/>
        <v>19762.728999999999</v>
      </c>
      <c r="L60" s="18">
        <f t="shared" ref="L60:M60" si="9">L59+L46</f>
        <v>0</v>
      </c>
      <c r="M60" s="18">
        <f t="shared" si="9"/>
        <v>447.56</v>
      </c>
      <c r="N60" s="18">
        <f>N59+N46</f>
        <v>165083</v>
      </c>
      <c r="O60" s="18"/>
      <c r="P60" s="9"/>
      <c r="Q60" s="11"/>
    </row>
    <row r="61" spans="1:20" s="3" customFormat="1" ht="23.25">
      <c r="A61" s="4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2016-02-22T07:56:40Z</cp:lastPrinted>
  <dcterms:created xsi:type="dcterms:W3CDTF">2000-07-15T07:26:51Z</dcterms:created>
  <dcterms:modified xsi:type="dcterms:W3CDTF">2016-02-23T07:24:16Z</dcterms:modified>
</cp:coreProperties>
</file>