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1" i="3"/>
  <c r="J52"/>
  <c r="H52" l="1"/>
  <c r="H11"/>
  <c r="J1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<sst xmlns="http://schemas.openxmlformats.org/spreadsheetml/2006/main" count="220" uniqueCount="98">
  <si>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</si>
  <si>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</si>
  <si>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</si>
  <si>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</si>
  <si>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</si>
  <si>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</si>
  <si>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</si>
  <si>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</si>
  <si>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</si>
  <si>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</si>
  <si>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</si>
  <si>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</si>
  <si>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</si>
  <si>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</si>
  <si>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</si>
  <si>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</si>
  <si>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</si>
  <si>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</si>
  <si>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</si>
  <si>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</si>
  <si>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</si>
  <si>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</si>
  <si>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</si>
  <si>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</si>
  <si>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</si>
  <si>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</si>
  <si>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</si>
  <si>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</si>
  <si>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</si>
  <si>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</si>
  <si>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</si>
  <si>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</si>
  <si>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</si>
  <si>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</si>
  <si>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</si>
  <si>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</si>
  <si>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</si>
  <si>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</si>
  <si>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</si>
  <si>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</si>
  <si>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</si>
  <si>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</si>
  <si>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</si>
  <si>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</si>
  <si>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</si>
  <si>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</si>
  <si>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</si>
  <si>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</si>
  <si>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</si>
  <si>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</si>
  <si>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</si>
  <si>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</si>
  <si>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</si>
  <si>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</si>
  <si>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</si>
  <si>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</si>
  <si>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</si>
  <si>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</si>
  <si>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</si>
  <si>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</si>
  <si>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</si>
  <si>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</si>
  <si>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</si>
  <si>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</si>
  <si>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</si>
  <si>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</si>
  <si>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</si>
  <si>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</si>
  <si>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</si>
  <si>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</si>
  <si>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</si>
  <si>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</si>
  <si>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</si>
  <si>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</si>
  <si>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</si>
  <si>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</si>
  <si>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</si>
  <si>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</si>
  <si>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</si>
  <si>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</si>
  <si>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</si>
  <si>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</si>
  <si>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</si>
  <si>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</si>
  <si>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</si>
  <si>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</si>
  <si>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</si>
  <si>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</si>
  <si>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</si>
  <si>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40 usecs</t>
  </si>
  <si>
    <t>Water below sill level</t>
  </si>
  <si>
    <t>Water @Sill level</t>
  </si>
  <si>
    <t xml:space="preserve"> Water level i.e., on 22.03.2016</t>
  </si>
  <si>
    <t>Canal closed</t>
  </si>
  <si>
    <t>Canal discharge 11.18 cusecs</t>
  </si>
  <si>
    <t xml:space="preserve"> TELANGANA MEDIUM IRRIGATION PROJECTS (BASIN WISE) 
DAILY WATER LEVELS on 23.03.2016</t>
  </si>
  <si>
    <t xml:space="preserve"> Water level i.e., on 23.03.2016</t>
  </si>
  <si>
    <t>Jowlinala Leakages 14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</si>
</sst>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30" activePane="bottomLeft" state="frozen"/>
      <selection pane="bottomLeft" activeCell="L34" sqref="L3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1" t="s">
        <v>95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</row>
    <row r="2" spans="1:17" s="16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6"/>
    </row>
    <row r="3" spans="1:17" s="16" customFormat="1" ht="9" customHeight="1">
      <c r="A3" s="72" t="s">
        <v>40</v>
      </c>
      <c r="B3" s="70" t="s">
        <v>0</v>
      </c>
      <c r="C3" s="72" t="s">
        <v>70</v>
      </c>
      <c r="D3" s="72" t="s">
        <v>69</v>
      </c>
      <c r="E3" s="72" t="s">
        <v>68</v>
      </c>
      <c r="F3" s="72" t="s">
        <v>1</v>
      </c>
      <c r="G3" s="72"/>
      <c r="H3" s="76" t="s">
        <v>92</v>
      </c>
      <c r="I3" s="77"/>
      <c r="J3" s="76" t="s">
        <v>96</v>
      </c>
      <c r="K3" s="77"/>
      <c r="L3" s="73" t="s">
        <v>48</v>
      </c>
      <c r="M3" s="73" t="s">
        <v>67</v>
      </c>
      <c r="N3" s="73" t="s">
        <v>87</v>
      </c>
      <c r="O3" s="59"/>
      <c r="P3" s="73" t="s">
        <v>49</v>
      </c>
      <c r="Q3" s="73" t="s">
        <v>65</v>
      </c>
    </row>
    <row r="4" spans="1:17" s="16" customFormat="1" ht="60.75" customHeight="1">
      <c r="A4" s="72"/>
      <c r="B4" s="70"/>
      <c r="C4" s="72"/>
      <c r="D4" s="72"/>
      <c r="E4" s="72"/>
      <c r="F4" s="72"/>
      <c r="G4" s="72"/>
      <c r="H4" s="78"/>
      <c r="I4" s="79"/>
      <c r="J4" s="78"/>
      <c r="K4" s="79"/>
      <c r="L4" s="74"/>
      <c r="M4" s="74"/>
      <c r="N4" s="74"/>
      <c r="O4" s="74" t="s">
        <v>85</v>
      </c>
      <c r="P4" s="74"/>
      <c r="Q4" s="74"/>
    </row>
    <row r="5" spans="1:17" s="16" customFormat="1" ht="48.75" customHeight="1">
      <c r="A5" s="72"/>
      <c r="B5" s="70"/>
      <c r="C5" s="72"/>
      <c r="D5" s="72"/>
      <c r="E5" s="72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5"/>
      <c r="M5" s="75"/>
      <c r="N5" s="75"/>
      <c r="O5" s="75"/>
      <c r="P5" s="75"/>
      <c r="Q5" s="74"/>
    </row>
    <row r="6" spans="1:17" s="17" customFormat="1" ht="34.5" customHeight="1">
      <c r="A6" s="72"/>
      <c r="B6" s="7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5"/>
    </row>
    <row r="7" spans="1:17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1">
        <v>16</v>
      </c>
      <c r="Q7" s="60">
        <v>17</v>
      </c>
    </row>
    <row r="8" spans="1:17" ht="23.25" customHeight="1">
      <c r="A8" s="71" t="s">
        <v>55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</row>
    <row r="9" spans="1:17" ht="24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60"/>
      <c r="P10" s="33"/>
      <c r="Q10" s="11"/>
    </row>
    <row r="11" spans="1:17" s="6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33">
        <v>293.43200000000002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 t="s">
        <v>84</v>
      </c>
    </row>
    <row r="12" spans="1:17" s="6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6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6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6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6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6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353.93400000000003</v>
      </c>
      <c r="I19" s="33">
        <v>174.374</v>
      </c>
      <c r="J19" s="45">
        <v>353.87299999999999</v>
      </c>
      <c r="K19" s="33">
        <v>169.6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26" t="s">
        <v>97</v>
      </c>
    </row>
    <row r="20" spans="1:17" s="6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4">
        <v>234.05</v>
      </c>
      <c r="I20" s="52">
        <v>1140</v>
      </c>
      <c r="J20" s="54">
        <v>234</v>
      </c>
      <c r="K20" s="52">
        <v>1129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26" t="s">
        <v>82</v>
      </c>
    </row>
    <row r="21" spans="1:17" s="6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319.25</v>
      </c>
      <c r="I21" s="33">
        <v>81.522999999999996</v>
      </c>
      <c r="J21" s="8">
        <v>319.14999999999998</v>
      </c>
      <c r="K21" s="33">
        <v>79.272999999999996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26" t="s">
        <v>81</v>
      </c>
    </row>
    <row r="22" spans="1:17" s="6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145.72499999999999</v>
      </c>
      <c r="I22" s="12">
        <v>350</v>
      </c>
      <c r="J22" s="45">
        <v>145.67500000000001</v>
      </c>
      <c r="K22" s="12">
        <v>341</v>
      </c>
      <c r="L22" s="12">
        <v>0</v>
      </c>
      <c r="M22" s="12">
        <v>45</v>
      </c>
      <c r="N22" s="11">
        <v>6000</v>
      </c>
      <c r="O22" s="11"/>
      <c r="P22" s="9">
        <v>0</v>
      </c>
      <c r="Q22" s="26" t="s">
        <v>88</v>
      </c>
    </row>
    <row r="23" spans="1:17" s="6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6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6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153.80000000000001</v>
      </c>
      <c r="I25" s="52">
        <v>370</v>
      </c>
      <c r="J25" s="45">
        <v>153.80000000000001</v>
      </c>
      <c r="K25" s="52">
        <v>370</v>
      </c>
      <c r="L25" s="12">
        <v>0</v>
      </c>
      <c r="M25" s="33">
        <v>11.18</v>
      </c>
      <c r="N25" s="11">
        <v>2000</v>
      </c>
      <c r="O25" s="11"/>
      <c r="P25" s="12">
        <v>0</v>
      </c>
      <c r="Q25" s="26" t="s">
        <v>94</v>
      </c>
    </row>
    <row r="26" spans="1:17" s="6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4">
        <v>238.65</v>
      </c>
      <c r="I26" s="12">
        <v>6462</v>
      </c>
      <c r="J26" s="54">
        <v>238.65</v>
      </c>
      <c r="K26" s="12">
        <v>6462</v>
      </c>
      <c r="L26" s="34">
        <v>0</v>
      </c>
      <c r="M26" s="34">
        <v>0</v>
      </c>
      <c r="N26" s="11">
        <v>9500</v>
      </c>
      <c r="O26" s="11" t="s">
        <v>63</v>
      </c>
      <c r="P26" s="44">
        <v>0</v>
      </c>
      <c r="Q26" s="26" t="s">
        <v>93</v>
      </c>
    </row>
    <row r="27" spans="1:17" s="6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2" t="s">
        <v>51</v>
      </c>
      <c r="I27" s="52" t="s">
        <v>51</v>
      </c>
      <c r="J27" s="52" t="s">
        <v>51</v>
      </c>
      <c r="K27" s="52" t="s">
        <v>51</v>
      </c>
      <c r="L27" s="52" t="s">
        <v>51</v>
      </c>
      <c r="M27" s="52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6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</v>
      </c>
      <c r="I28" s="12">
        <v>480</v>
      </c>
      <c r="J28" s="8">
        <v>122.5</v>
      </c>
      <c r="K28" s="12">
        <v>480</v>
      </c>
      <c r="L28" s="55">
        <v>0</v>
      </c>
      <c r="M28" s="52">
        <v>0</v>
      </c>
      <c r="N28" s="9">
        <v>1000</v>
      </c>
      <c r="O28" s="11"/>
      <c r="P28" s="44">
        <v>0</v>
      </c>
      <c r="Q28" s="53"/>
    </row>
    <row r="29" spans="1:17" s="6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6">
        <v>149.69999999999999</v>
      </c>
      <c r="I29" s="57">
        <v>248.89</v>
      </c>
      <c r="J29" s="56">
        <v>149.69999999999999</v>
      </c>
      <c r="K29" s="57">
        <v>248.89</v>
      </c>
      <c r="L29" s="55">
        <v>0</v>
      </c>
      <c r="M29" s="55">
        <v>40</v>
      </c>
      <c r="N29" s="11">
        <v>2000</v>
      </c>
      <c r="O29" s="11">
        <v>2000</v>
      </c>
      <c r="P29" s="44">
        <v>3.6</v>
      </c>
      <c r="Q29" s="26" t="s">
        <v>89</v>
      </c>
    </row>
    <row r="30" spans="1:17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6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6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154.05000000000001</v>
      </c>
      <c r="I32" s="33">
        <v>84.581999999999994</v>
      </c>
      <c r="J32" s="8">
        <v>154.05000000000001</v>
      </c>
      <c r="K32" s="33">
        <v>84.581999999999994</v>
      </c>
      <c r="L32" s="12">
        <v>0</v>
      </c>
      <c r="M32" s="12">
        <v>0</v>
      </c>
      <c r="N32" s="11">
        <v>3500</v>
      </c>
      <c r="O32" s="11">
        <v>1000</v>
      </c>
      <c r="P32" s="9">
        <v>0</v>
      </c>
      <c r="Q32" s="46"/>
    </row>
    <row r="33" spans="1:21" s="6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6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3"/>
    </row>
    <row r="36" spans="1:21" s="6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3"/>
    </row>
    <row r="37" spans="1:21" s="6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3"/>
      <c r="U37" s="6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9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4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0">
        <v>75.135000000000005</v>
      </c>
      <c r="I40" s="33" t="s">
        <v>51</v>
      </c>
      <c r="J40" s="60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91</v>
      </c>
    </row>
    <row r="41" spans="1:21" s="6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7">
        <v>70</v>
      </c>
      <c r="F41" s="8">
        <v>74</v>
      </c>
      <c r="G41" s="12">
        <v>730</v>
      </c>
      <c r="H41" s="8">
        <v>71.03</v>
      </c>
      <c r="I41" s="33">
        <v>301.87299999999999</v>
      </c>
      <c r="J41" s="8">
        <v>70.98</v>
      </c>
      <c r="K41" s="33">
        <v>297.28199999999998</v>
      </c>
      <c r="L41" s="12">
        <v>0</v>
      </c>
      <c r="M41" s="12">
        <v>60</v>
      </c>
      <c r="N41" s="11">
        <v>24700</v>
      </c>
      <c r="O41" s="11" t="s">
        <v>63</v>
      </c>
      <c r="P41" s="9">
        <v>0</v>
      </c>
      <c r="Q41" s="62"/>
    </row>
    <row r="42" spans="1:21" s="6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0">
        <v>105.45</v>
      </c>
      <c r="I42" s="33" t="s">
        <v>51</v>
      </c>
      <c r="J42" s="60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 t="s">
        <v>51</v>
      </c>
      <c r="I43" s="33" t="s">
        <v>51</v>
      </c>
      <c r="J43" s="60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122.68</v>
      </c>
      <c r="I44" s="33">
        <v>639.34</v>
      </c>
      <c r="J44" s="8">
        <v>122.64</v>
      </c>
      <c r="K44" s="33">
        <v>637.94000000000005</v>
      </c>
      <c r="L44" s="12">
        <v>0</v>
      </c>
      <c r="M44" s="12">
        <v>40.4</v>
      </c>
      <c r="N44" s="11">
        <v>5000</v>
      </c>
      <c r="O44" s="11" t="s">
        <v>63</v>
      </c>
      <c r="P44" s="48"/>
      <c r="Q44" s="49" t="s">
        <v>76</v>
      </c>
    </row>
    <row r="45" spans="1:21" s="6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120.91</v>
      </c>
      <c r="I45" s="33">
        <v>5810</v>
      </c>
      <c r="J45" s="8">
        <v>120.88</v>
      </c>
      <c r="K45" s="33">
        <v>5790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9" t="s">
        <v>90</v>
      </c>
    </row>
    <row r="46" spans="1:21" s="15" customFormat="1" ht="48" customHeight="1">
      <c r="A46" s="72" t="s">
        <v>57</v>
      </c>
      <c r="B46" s="72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17210.563000000002</v>
      </c>
      <c r="J46" s="8"/>
      <c r="K46" s="18">
        <f>SUM(K11:K45)</f>
        <v>17164.701999999997</v>
      </c>
      <c r="L46" s="18">
        <f>SUM(L11:L45)</f>
        <v>0</v>
      </c>
      <c r="M46" s="18">
        <f>SUM(M11:M45)</f>
        <v>375.58</v>
      </c>
      <c r="N46" s="18">
        <f>SUM(N18:N45)</f>
        <v>124340</v>
      </c>
      <c r="O46" s="18">
        <f>SUM(O18:O45)</f>
        <v>3000</v>
      </c>
      <c r="P46" s="18"/>
      <c r="Q46" s="60"/>
    </row>
    <row r="47" spans="1:21" s="3" customFormat="1" ht="39" customHeight="1">
      <c r="A47" s="70" t="s">
        <v>56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6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63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1667.55*0.3048</f>
        <v>508.26924000000002</v>
      </c>
      <c r="I52" s="12">
        <v>354.19</v>
      </c>
      <c r="J52" s="8">
        <f>1667.5*0.3048</f>
        <v>508.25400000000002</v>
      </c>
      <c r="K52" s="12">
        <v>352.44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11"/>
      <c r="P53" s="9"/>
      <c r="Q53" s="27"/>
    </row>
    <row r="54" spans="1:20" s="6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63" t="s">
        <v>77</v>
      </c>
    </row>
    <row r="55" spans="1:20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7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91.28</v>
      </c>
      <c r="I56" s="33">
        <v>574</v>
      </c>
      <c r="J56" s="8">
        <v>91.28</v>
      </c>
      <c r="K56" s="33">
        <v>574</v>
      </c>
      <c r="L56" s="12">
        <v>0</v>
      </c>
      <c r="M56" s="12">
        <v>0</v>
      </c>
      <c r="N56" s="50" t="s">
        <v>86</v>
      </c>
      <c r="O56" s="11" t="s">
        <v>63</v>
      </c>
      <c r="P56" s="44">
        <v>0</v>
      </c>
      <c r="Q56" s="46"/>
    </row>
    <row r="57" spans="1:20" s="6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114.825</v>
      </c>
      <c r="I57" s="33">
        <v>148.84</v>
      </c>
      <c r="J57" s="45">
        <v>114.81</v>
      </c>
      <c r="K57" s="33">
        <v>147.93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63">
        <f>8.46*0.3048+113.39</f>
        <v>115.968608</v>
      </c>
    </row>
    <row r="58" spans="1:20" s="6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0">
        <v>191.91</v>
      </c>
      <c r="I58" s="33">
        <v>29.013000000000002</v>
      </c>
      <c r="J58" s="60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1"/>
    </row>
    <row r="59" spans="1:20" s="3" customFormat="1" ht="63.75" customHeight="1">
      <c r="A59" s="60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1134.6324999999999</v>
      </c>
      <c r="J59" s="8"/>
      <c r="K59" s="18">
        <f t="shared" ref="K59" si="4">SUM(K49:K58)</f>
        <v>1131.9724999999999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0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18345.195500000002</v>
      </c>
      <c r="J60" s="8"/>
      <c r="K60" s="18">
        <f t="shared" si="8"/>
        <v>18296.674499999997</v>
      </c>
      <c r="L60" s="18">
        <f t="shared" ref="L60:M60" si="9">L59+L46</f>
        <v>0</v>
      </c>
      <c r="M60" s="18">
        <f t="shared" si="9"/>
        <v>375.58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58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26"/>
      <c r="N61" s="11"/>
      <c r="O61" s="11"/>
      <c r="P61" s="26"/>
      <c r="Q61" s="27"/>
    </row>
    <row r="62" spans="1:20" s="3" customFormat="1" ht="15" customHeight="1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</row>
    <row r="63" spans="1:20" s="3" customFormat="1" ht="22.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</row>
    <row r="64" spans="1:20" s="3" customFormat="1" ht="15" hidden="1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2016-03-24T06:20:30Z</cp:lastPrinted>
  <dcterms:created xsi:type="dcterms:W3CDTF">2000-07-15T07:26:51Z</dcterms:created>
  <dcterms:modified xsi:type="dcterms:W3CDTF">2016-03-24T06:20:34Z</dcterms:modified>
</cp:coreProperties>
</file>