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7" i="3"/>
  <c r="J11" l="1"/>
  <c r="J15" l="1"/>
  <c r="J46" l="1"/>
  <c r="J63" l="1"/>
  <c r="J61"/>
  <c r="J59" l="1"/>
  <c r="J36"/>
  <c r="J40" l="1"/>
  <c r="Q69" l="1"/>
  <c r="M69"/>
  <c r="L69"/>
  <c r="K69"/>
  <c r="I69"/>
  <c r="G69"/>
  <c r="D69"/>
  <c r="C69"/>
  <c r="J32"/>
  <c r="J13" l="1"/>
  <c r="J41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<sst xmlns="http://schemas.openxmlformats.org/spreadsheetml/2006/main" count="163" uniqueCount="105">
  <si>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</si>
  <si>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</si>
  <si>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</si>
  <si>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</si>
  <si>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</si>
  <si>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</si>
  <si>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</si>
  <si>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</si>
  <si>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</si>
  <si>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</si>
  <si>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</si>
  <si>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</si>
  <si>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</si>
  <si>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</si>
  <si>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</si>
  <si>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</si>
  <si>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</si>
  <si>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</si>
  <si>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</si>
  <si>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</si>
  <si>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</si>
  <si>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</si>
  <si>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</si>
  <si>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</si>
  <si>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</si>
  <si>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</si>
  <si>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</si>
  <si>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</si>
  <si>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</si>
  <si>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</si>
  <si>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</si>
  <si>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</si>
  <si>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</si>
  <si>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</si>
  <si>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</si>
  <si>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</si>
  <si>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</si>
  <si>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</si>
  <si>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</si>
  <si>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</si>
  <si>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</si>
  <si>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</si>
  <si>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</si>
  <si>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</si>
  <si>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</si>
  <si>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</si>
  <si>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</si>
  <si>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</si>
  <si>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</si>
  <si>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</si>
  <si>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</si>
  <si>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</si>
  <si>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</si>
  <si>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</si>
  <si>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</si>
  <si>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</si>
  <si>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</si>
  <si>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</si>
  <si>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</si>
  <si>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</si>
  <si>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</si>
  <si>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</si>
  <si>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</si>
  <si>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</si>
  <si>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</si>
  <si>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</si>
  <si>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</si>
  <si>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</si>
  <si>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</si>
  <si>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</si>
  <si>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</si>
  <si>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</si>
  <si>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</si>
  <si>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</si>
  <si>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</si>
  <si>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</si>
  <si>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</si>
  <si>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</si>
  <si>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</si>
  <si>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</si>
  <si>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</si>
  <si>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</si>
  <si>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</si>
  <si>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</si>
  <si>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</si>
  <si>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</si>
  <si>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</si>
  <si>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</si>
  <si>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</si>
  <si>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</si>
  <si>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</si>
  <si>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</si>
  <si>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</si>
  <si>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</si>
  <si>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</si>
  <si>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</si>
  <si>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3' _0 Ft</t>
  </si>
  <si>
    <t>RF 10c/s, 
LF 15 c/s</t>
  </si>
  <si>
    <t>Surplus Nil, c/s, 50 c/s thru canals</t>
  </si>
  <si>
    <t xml:space="preserve">LF 10 
</t>
  </si>
  <si>
    <t xml:space="preserve"> RF 10 c/s, LF 3 c/s</t>
  </si>
  <si>
    <t xml:space="preserve"> Water level on 22.12.2016</t>
  </si>
  <si>
    <t xml:space="preserve">RF 105 c/s,
LF 35 c/s </t>
  </si>
  <si>
    <t xml:space="preserve"> TELANGANA MEDIUM IRRIGATION PROJECTS (BASIN WISE) 
DAILY WATER LEVELS on 23.12.2016</t>
  </si>
  <si>
    <t xml:space="preserve"> Water level on 23.12.2016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</si>
</sst>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5" zoomScaleNormal="57" zoomScaleSheetLayoutView="55" workbookViewId="0">
      <pane ySplit="6" topLeftCell="A19" activePane="bottomLeft" state="frozen"/>
      <selection pane="bottomLeft" activeCell="L23" sqref="L23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6" t="s">
        <v>103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36</v>
      </c>
      <c r="B3" s="43" t="s">
        <v>0</v>
      </c>
      <c r="C3" s="43" t="s">
        <v>61</v>
      </c>
      <c r="D3" s="43" t="s">
        <v>60</v>
      </c>
      <c r="E3" s="43" t="s">
        <v>59</v>
      </c>
      <c r="F3" s="43" t="s">
        <v>1</v>
      </c>
      <c r="G3" s="43"/>
      <c r="H3" s="52" t="s">
        <v>101</v>
      </c>
      <c r="I3" s="53"/>
      <c r="J3" s="45" t="s">
        <v>104</v>
      </c>
      <c r="K3" s="45"/>
      <c r="L3" s="43" t="s">
        <v>44</v>
      </c>
      <c r="M3" s="43" t="s">
        <v>58</v>
      </c>
      <c r="N3" s="43" t="s">
        <v>64</v>
      </c>
      <c r="O3" s="43" t="s">
        <v>65</v>
      </c>
      <c r="P3" s="43" t="s">
        <v>45</v>
      </c>
      <c r="Q3" s="43" t="s">
        <v>67</v>
      </c>
      <c r="R3" s="43" t="s">
        <v>56</v>
      </c>
    </row>
    <row r="4" spans="1:18" ht="71.25" customHeight="1">
      <c r="A4" s="43"/>
      <c r="B4" s="43"/>
      <c r="C4" s="43"/>
      <c r="D4" s="43"/>
      <c r="E4" s="43"/>
      <c r="F4" s="43"/>
      <c r="G4" s="43"/>
      <c r="H4" s="54"/>
      <c r="I4" s="55"/>
      <c r="J4" s="45"/>
      <c r="K4" s="45"/>
      <c r="L4" s="43"/>
      <c r="M4" s="43"/>
      <c r="N4" s="43"/>
      <c r="O4" s="43"/>
      <c r="P4" s="43"/>
      <c r="Q4" s="43"/>
      <c r="R4" s="43"/>
    </row>
    <row r="5" spans="1:18" ht="48.75" customHeight="1">
      <c r="A5" s="43"/>
      <c r="B5" s="43"/>
      <c r="C5" s="43"/>
      <c r="D5" s="43"/>
      <c r="E5" s="43"/>
      <c r="F5" s="36" t="s">
        <v>2</v>
      </c>
      <c r="G5" s="36" t="s">
        <v>57</v>
      </c>
      <c r="H5" s="39" t="s">
        <v>2</v>
      </c>
      <c r="I5" s="36" t="s">
        <v>57</v>
      </c>
      <c r="J5" s="39" t="s">
        <v>2</v>
      </c>
      <c r="K5" s="36" t="s">
        <v>57</v>
      </c>
      <c r="L5" s="43"/>
      <c r="M5" s="43"/>
      <c r="N5" s="43"/>
      <c r="O5" s="43"/>
      <c r="P5" s="43"/>
      <c r="Q5" s="43"/>
      <c r="R5" s="43"/>
    </row>
    <row r="6" spans="1:18" ht="34.5" customHeight="1">
      <c r="A6" s="43"/>
      <c r="B6" s="43"/>
      <c r="C6" s="36" t="s">
        <v>55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62</v>
      </c>
      <c r="M6" s="39" t="s">
        <v>62</v>
      </c>
      <c r="N6" s="36" t="s">
        <v>55</v>
      </c>
      <c r="O6" s="36" t="s">
        <v>55</v>
      </c>
      <c r="P6" s="36" t="s">
        <v>46</v>
      </c>
      <c r="Q6" s="36" t="s">
        <v>55</v>
      </c>
      <c r="R6" s="43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44" t="s">
        <v>50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7"/>
      <c r="B10" s="36" t="s">
        <v>77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454.45680000000004</v>
      </c>
      <c r="I11" s="5">
        <v>626.25</v>
      </c>
      <c r="J11" s="15">
        <f>1491*0.3048</f>
        <v>454.45680000000004</v>
      </c>
      <c r="K11" s="5">
        <v>626.25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78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68</v>
      </c>
      <c r="R13" s="17"/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389.62583999999998</v>
      </c>
      <c r="I15" s="4">
        <v>966</v>
      </c>
      <c r="J15" s="15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4"/>
      <c r="Q15" s="3" t="s">
        <v>68</v>
      </c>
      <c r="R15" s="17"/>
    </row>
    <row r="16" spans="1:18" ht="54.75" customHeight="1">
      <c r="A16" s="17"/>
      <c r="B16" s="36" t="s">
        <v>79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446.03517599999998</v>
      </c>
      <c r="I17" s="4">
        <v>1716</v>
      </c>
      <c r="J17" s="15">
        <f>1463.37*0.3048</f>
        <v>446.03517599999998</v>
      </c>
      <c r="K17" s="4">
        <v>1716</v>
      </c>
      <c r="L17" s="4">
        <v>0</v>
      </c>
      <c r="M17" s="4">
        <v>0</v>
      </c>
      <c r="N17" s="1"/>
      <c r="O17" s="1"/>
      <c r="P17" s="4"/>
      <c r="Q17" s="3" t="s">
        <v>68</v>
      </c>
      <c r="R17" s="17" t="s">
        <v>75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457.4</v>
      </c>
      <c r="I18" s="4">
        <v>1106</v>
      </c>
      <c r="J18" s="15">
        <v>457.4</v>
      </c>
      <c r="K18" s="4">
        <v>1106</v>
      </c>
      <c r="L18" s="4">
        <v>0</v>
      </c>
      <c r="M18" s="4">
        <v>30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284.5</v>
      </c>
      <c r="I20" s="4">
        <v>804.95100000000002</v>
      </c>
      <c r="J20" s="15">
        <v>284.45</v>
      </c>
      <c r="K20" s="4">
        <v>795.27099999999996</v>
      </c>
      <c r="L20" s="4">
        <v>0</v>
      </c>
      <c r="M20" s="4">
        <v>140</v>
      </c>
      <c r="N20" s="1"/>
      <c r="O20" s="1"/>
      <c r="P20" s="4">
        <v>0</v>
      </c>
      <c r="Q20" s="3" t="s">
        <v>68</v>
      </c>
      <c r="R20" s="19" t="s">
        <v>102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</v>
      </c>
      <c r="I21" s="4">
        <v>505.77</v>
      </c>
      <c r="J21" s="15">
        <v>277</v>
      </c>
      <c r="K21" s="4">
        <v>505.77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80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91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81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94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322.89999999999998</v>
      </c>
      <c r="I27" s="4">
        <v>196.381</v>
      </c>
      <c r="J27" s="15">
        <v>322.89999999999998</v>
      </c>
      <c r="K27" s="4">
        <v>196.381</v>
      </c>
      <c r="L27" s="4">
        <v>0</v>
      </c>
      <c r="M27" s="4">
        <v>13</v>
      </c>
      <c r="N27" s="1"/>
      <c r="O27" s="1"/>
      <c r="P27" s="7">
        <v>0</v>
      </c>
      <c r="Q27" s="3">
        <v>2000</v>
      </c>
      <c r="R27" s="17" t="s">
        <v>100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76</v>
      </c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0</v>
      </c>
      <c r="M29" s="6">
        <v>0</v>
      </c>
      <c r="N29" s="1"/>
      <c r="O29" s="1"/>
      <c r="P29" s="7">
        <v>0</v>
      </c>
      <c r="Q29" s="3">
        <v>480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69</v>
      </c>
      <c r="I30" s="10"/>
      <c r="J30" s="10" t="s">
        <v>69</v>
      </c>
      <c r="K30" s="10"/>
      <c r="L30" s="10"/>
      <c r="M30" s="10"/>
      <c r="N30" s="10"/>
      <c r="O30" s="10"/>
      <c r="P30" s="10"/>
      <c r="Q30" s="3" t="s">
        <v>68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82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74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</v>
      </c>
      <c r="I34" s="4">
        <v>367.66</v>
      </c>
      <c r="J34" s="15">
        <v>151.1</v>
      </c>
      <c r="K34" s="4">
        <v>367.66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97</v>
      </c>
    </row>
    <row r="35" spans="1:19" ht="54" customHeight="1">
      <c r="A35" s="17"/>
      <c r="B35" s="36" t="s">
        <v>84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85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122.64</v>
      </c>
      <c r="I42" s="4">
        <v>575.9</v>
      </c>
      <c r="J42" s="9">
        <v>122.58</v>
      </c>
      <c r="K42" s="4">
        <v>573.20000000000005</v>
      </c>
      <c r="L42" s="4">
        <v>0</v>
      </c>
      <c r="M42" s="4">
        <v>50</v>
      </c>
      <c r="N42" s="1"/>
      <c r="O42" s="1"/>
      <c r="P42" s="12">
        <v>0</v>
      </c>
      <c r="Q42" s="31">
        <v>0</v>
      </c>
      <c r="R42" s="19" t="s">
        <v>98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68</v>
      </c>
      <c r="J43" s="15">
        <v>105.3</v>
      </c>
      <c r="K43" s="4" t="s">
        <v>68</v>
      </c>
      <c r="L43" s="4">
        <v>0</v>
      </c>
      <c r="M43" s="4">
        <v>0</v>
      </c>
      <c r="N43" s="1"/>
      <c r="O43" s="1"/>
      <c r="P43" s="3" t="s">
        <v>68</v>
      </c>
      <c r="Q43" s="3" t="s">
        <v>68</v>
      </c>
      <c r="R43" s="17" t="s">
        <v>95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68</v>
      </c>
      <c r="R44" s="17" t="s">
        <v>63</v>
      </c>
      <c r="S44" s="37"/>
    </row>
    <row r="45" spans="1:19" ht="63.75" customHeight="1">
      <c r="A45" s="17"/>
      <c r="B45" s="36" t="s">
        <v>83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54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451.56120000000004</v>
      </c>
      <c r="I46" s="4">
        <v>2042.1849999999999</v>
      </c>
      <c r="J46" s="15">
        <f>1481.5*0.3048</f>
        <v>451.56120000000004</v>
      </c>
      <c r="K46" s="4">
        <v>2042.1849999999999</v>
      </c>
      <c r="L46" s="4">
        <v>0</v>
      </c>
      <c r="M46" s="4">
        <v>0</v>
      </c>
      <c r="N46" s="1"/>
      <c r="O46" s="1">
        <v>51</v>
      </c>
      <c r="P46" s="4" t="s">
        <v>73</v>
      </c>
      <c r="Q46" s="3" t="s">
        <v>68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6" t="s">
        <v>87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78.584999999999994</v>
      </c>
      <c r="I49" s="4">
        <v>273.99</v>
      </c>
      <c r="J49" s="9">
        <v>78.534999999999997</v>
      </c>
      <c r="K49" s="4">
        <v>269.92</v>
      </c>
      <c r="L49" s="4">
        <v>0</v>
      </c>
      <c r="M49" s="4">
        <v>42</v>
      </c>
      <c r="N49" s="1"/>
      <c r="O49" s="1"/>
      <c r="P49" s="4">
        <v>0</v>
      </c>
      <c r="Q49" s="3">
        <v>0</v>
      </c>
      <c r="R49" s="17" t="s">
        <v>70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73.78</v>
      </c>
      <c r="I50" s="4">
        <v>688.25400000000002</v>
      </c>
      <c r="J50" s="15">
        <v>73.739999999999995</v>
      </c>
      <c r="K50" s="4">
        <v>680.62599999999998</v>
      </c>
      <c r="L50" s="7">
        <v>0</v>
      </c>
      <c r="M50" s="4">
        <v>82</v>
      </c>
      <c r="N50" s="1"/>
      <c r="O50" s="1"/>
      <c r="P50" s="4">
        <v>0</v>
      </c>
      <c r="Q50" s="3">
        <v>6293</v>
      </c>
      <c r="R50" s="21" t="s">
        <v>71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123.2</v>
      </c>
      <c r="I51" s="4">
        <v>7608</v>
      </c>
      <c r="J51" s="15">
        <v>123.2</v>
      </c>
      <c r="K51" s="4">
        <v>7608</v>
      </c>
      <c r="L51" s="4">
        <v>0</v>
      </c>
      <c r="M51" s="4">
        <v>10</v>
      </c>
      <c r="N51" s="1"/>
      <c r="O51" s="1"/>
      <c r="P51" s="4">
        <v>0</v>
      </c>
      <c r="Q51" s="3">
        <f>4200+1300</f>
        <v>5500</v>
      </c>
      <c r="R51" s="19" t="s">
        <v>99</v>
      </c>
      <c r="S51" s="37"/>
    </row>
    <row r="52" spans="1:19" s="22" customFormat="1" ht="48" customHeight="1">
      <c r="A52" s="43" t="s">
        <v>51</v>
      </c>
      <c r="B52" s="43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36778.841</v>
      </c>
      <c r="J52" s="15"/>
      <c r="K52" s="14">
        <f>SUM(K11:K51)</f>
        <v>36754.762999999992</v>
      </c>
      <c r="L52" s="14">
        <f>SUM(L11:L51)</f>
        <v>506</v>
      </c>
      <c r="M52" s="14">
        <f>SUM(M11:M51)</f>
        <v>1431.4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3" t="s">
        <v>92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387.84</v>
      </c>
      <c r="I55" s="4">
        <v>115</v>
      </c>
      <c r="J55" s="15">
        <v>387.84</v>
      </c>
      <c r="K55" s="4">
        <v>115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68</v>
      </c>
      <c r="R55" s="17"/>
      <c r="S55" s="37"/>
    </row>
    <row r="56" spans="1:19" s="34" customFormat="1" ht="65.25" customHeight="1">
      <c r="A56" s="17"/>
      <c r="B56" s="36" t="s">
        <v>90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96</v>
      </c>
      <c r="S57" s="37"/>
    </row>
    <row r="58" spans="1:19" s="34" customFormat="1" ht="65.25" customHeight="1">
      <c r="A58" s="17"/>
      <c r="B58" s="36" t="s">
        <v>89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66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196.47712800000002</v>
      </c>
      <c r="I59" s="4">
        <v>4360</v>
      </c>
      <c r="J59" s="15">
        <f>644.61*0.3048</f>
        <v>196.47712800000002</v>
      </c>
      <c r="K59" s="4">
        <v>4360</v>
      </c>
      <c r="L59" s="4">
        <v>13</v>
      </c>
      <c r="M59" s="4">
        <v>44.56</v>
      </c>
      <c r="N59" s="1"/>
      <c r="O59" s="1"/>
      <c r="P59" s="3" t="s">
        <v>47</v>
      </c>
      <c r="Q59" s="3" t="s">
        <v>68</v>
      </c>
      <c r="R59" s="17"/>
      <c r="S59" s="37"/>
    </row>
    <row r="60" spans="1:19" ht="63.75" customHeight="1">
      <c r="A60" s="36"/>
      <c r="B60" s="36" t="s">
        <v>93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514.10616000000005</v>
      </c>
      <c r="I61" s="1">
        <v>1401.51</v>
      </c>
      <c r="J61" s="15">
        <f>1686.7*0.3048</f>
        <v>514.10616000000005</v>
      </c>
      <c r="K61" s="1">
        <v>1401.51</v>
      </c>
      <c r="L61" s="5" t="s">
        <v>47</v>
      </c>
      <c r="M61" s="4" t="s">
        <v>47</v>
      </c>
      <c r="N61" s="4"/>
      <c r="O61" s="4"/>
      <c r="P61" s="4"/>
      <c r="Q61" s="4" t="s">
        <v>68</v>
      </c>
      <c r="R61" s="17"/>
    </row>
    <row r="62" spans="1:19" s="34" customFormat="1" ht="63.75" customHeight="1">
      <c r="A62" s="36"/>
      <c r="B62" s="36" t="s">
        <v>86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252.20740000000001</v>
      </c>
      <c r="I63" s="4">
        <v>2710.61</v>
      </c>
      <c r="J63" s="15">
        <f>(7/12+27)*0.3048+E63</f>
        <v>252.20740000000001</v>
      </c>
      <c r="K63" s="4">
        <v>2710.61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94.37</v>
      </c>
      <c r="I65" s="4">
        <v>1687</v>
      </c>
      <c r="J65" s="15">
        <v>94.34</v>
      </c>
      <c r="K65" s="4">
        <v>1661</v>
      </c>
      <c r="L65" s="4">
        <v>0</v>
      </c>
      <c r="M65" s="4">
        <v>245</v>
      </c>
      <c r="N65" s="32"/>
      <c r="O65" s="1"/>
      <c r="P65" s="4">
        <v>0</v>
      </c>
      <c r="Q65" s="7" t="s">
        <v>68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72</v>
      </c>
    </row>
    <row r="67" spans="1:19" ht="65.25" customHeight="1">
      <c r="A67" s="17"/>
      <c r="B67" s="36" t="s">
        <v>88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10854.600000000002</v>
      </c>
      <c r="J69" s="15"/>
      <c r="K69" s="14">
        <f>SUM(K55:K68)</f>
        <v>10828.600000000002</v>
      </c>
      <c r="L69" s="14">
        <f>SUM(L55:L68)</f>
        <v>13</v>
      </c>
      <c r="M69" s="14">
        <f>SUM(M55:M68)</f>
        <v>289.56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47633.441000000006</v>
      </c>
      <c r="J70" s="15"/>
      <c r="K70" s="14">
        <f>K69+K52</f>
        <v>47583.362999999998</v>
      </c>
      <c r="L70" s="14">
        <f>L69+L52</f>
        <v>519</v>
      </c>
      <c r="M70" s="14">
        <f>M69+M52</f>
        <v>1720.96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17"/>
      <c r="N71" s="17"/>
      <c r="O71" s="17"/>
      <c r="P71" s="17"/>
      <c r="Q71" s="17"/>
      <c r="R71" s="17"/>
    </row>
    <row r="72" spans="1:19" s="34" customFormat="1" ht="1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</row>
    <row r="73" spans="1:19" s="34" customFormat="1" ht="22.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spans="1:19" s="34" customFormat="1" ht="15" hidden="1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2016-12-22T06:08:24Z</cp:lastPrinted>
  <dcterms:created xsi:type="dcterms:W3CDTF">2000-07-15T07:26:51Z</dcterms:created>
  <dcterms:modified xsi:type="dcterms:W3CDTF">2016-12-23T05:51:39Z</dcterms:modified>
</cp:coreProperties>
</file>