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7" i="3"/>
  <c r="J49"/>
  <c r="J36"/>
  <c r="J40" l="1"/>
  <c r="J61"/>
  <c r="J63"/>
  <c r="Q69" l="1"/>
  <c r="M69"/>
  <c r="L69"/>
  <c r="K69"/>
  <c r="I69"/>
  <c r="G69"/>
  <c r="D69"/>
  <c r="C69"/>
  <c r="J32"/>
  <c r="J13" l="1"/>
  <c r="J11"/>
  <c r="J41" l="1"/>
  <c r="J46" l="1"/>
  <c r="J59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<sst xmlns="http://schemas.openxmlformats.org/spreadsheetml/2006/main" count="166" uniqueCount="108">
  <si>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</si>
  <si>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</si>
  <si>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</si>
  <si>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</si>
  <si>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</si>
  <si>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</si>
  <si>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</si>
  <si>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</si>
  <si>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</si>
  <si>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</si>
  <si>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</si>
  <si>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</si>
  <si>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</si>
  <si>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</si>
  <si>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</si>
  <si>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</si>
  <si>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</si>
  <si>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</si>
  <si>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</si>
  <si>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</si>
  <si>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</si>
  <si>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</si>
  <si>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</si>
  <si>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</si>
  <si>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</si>
  <si>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</si>
  <si>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</si>
  <si>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</si>
  <si>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</si>
  <si>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</si>
  <si>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</si>
  <si>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</si>
  <si>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</si>
  <si>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</si>
  <si>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</si>
  <si>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</si>
  <si>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</si>
  <si>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</si>
  <si>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</si>
  <si>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</si>
  <si>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</si>
  <si>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</si>
  <si>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</si>
  <si>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</si>
  <si>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</si>
  <si>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</si>
  <si>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</si>
  <si>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</si>
  <si>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</si>
  <si>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</si>
  <si>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</si>
  <si>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</si>
  <si>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</si>
  <si>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</si>
  <si>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</si>
  <si>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</si>
  <si>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</si>
  <si>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</si>
  <si>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</si>
  <si>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</si>
  <si>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</si>
  <si>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</si>
  <si>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</si>
  <si>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</si>
  <si>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</si>
  <si>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</si>
  <si>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</si>
  <si>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</si>
  <si>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</si>
  <si>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</si>
  <si>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</si>
  <si>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</si>
  <si>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</si>
  <si>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</si>
  <si>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</si>
  <si>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</si>
  <si>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</si>
  <si>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</si>
  <si>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</si>
  <si>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</si>
  <si>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</si>
  <si>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</si>
  <si>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</si>
  <si>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</si>
  <si>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</si>
  <si>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</si>
  <si>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</si>
  <si>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</si>
  <si>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</si>
  <si>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</si>
  <si>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</si>
  <si>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</si>
  <si>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</si>
  <si>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</si>
  <si>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</si>
  <si>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</si>
  <si>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</si>
  <si>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</si>
  <si>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</si>
  <si>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RF 105 c/s &amp; LF 50 c/s</t>
  </si>
  <si>
    <t>Thru LF canal 220 c/s</t>
  </si>
  <si>
    <t>LF 15, 
 RF 15</t>
  </si>
  <si>
    <t>3' _0 Ft</t>
  </si>
  <si>
    <t>RF 15c/s LF 20c/s</t>
  </si>
  <si>
    <t>Surplus Nil, c/s, 20 c/s thru canals</t>
  </si>
  <si>
    <t xml:space="preserve"> Water level on 26.11.2016</t>
  </si>
  <si>
    <t xml:space="preserve"> TELANGANA MEDIUM IRRIGATION PROJECTS (BASIN WISE) 
DAILY WATER LEVELS on 27.11.2016</t>
  </si>
  <si>
    <t xml:space="preserve"> Water level on 27.11.2016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</si>
</sst>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6" zoomScaleNormal="57" zoomScaleSheetLayoutView="56" workbookViewId="0">
      <pane ySplit="6" topLeftCell="A40" activePane="bottomLeft" state="frozen"/>
      <selection pane="bottomLeft" activeCell="K43" sqref="K43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0.710937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1" t="s">
        <v>106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3"/>
    </row>
    <row r="2" spans="1:18" ht="38.2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</row>
    <row r="3" spans="1:18" ht="9" customHeight="1">
      <c r="A3" s="47" t="s">
        <v>36</v>
      </c>
      <c r="B3" s="47" t="s">
        <v>0</v>
      </c>
      <c r="C3" s="47" t="s">
        <v>62</v>
      </c>
      <c r="D3" s="47" t="s">
        <v>61</v>
      </c>
      <c r="E3" s="47" t="s">
        <v>60</v>
      </c>
      <c r="F3" s="47" t="s">
        <v>1</v>
      </c>
      <c r="G3" s="47"/>
      <c r="H3" s="48" t="s">
        <v>105</v>
      </c>
      <c r="I3" s="49"/>
      <c r="J3" s="55" t="s">
        <v>107</v>
      </c>
      <c r="K3" s="55"/>
      <c r="L3" s="47" t="s">
        <v>44</v>
      </c>
      <c r="M3" s="47" t="s">
        <v>59</v>
      </c>
      <c r="N3" s="47" t="s">
        <v>65</v>
      </c>
      <c r="O3" s="47" t="s">
        <v>66</v>
      </c>
      <c r="P3" s="47" t="s">
        <v>45</v>
      </c>
      <c r="Q3" s="47" t="s">
        <v>68</v>
      </c>
      <c r="R3" s="47" t="s">
        <v>57</v>
      </c>
    </row>
    <row r="4" spans="1:18" ht="71.25" customHeight="1">
      <c r="A4" s="47"/>
      <c r="B4" s="47"/>
      <c r="C4" s="47"/>
      <c r="D4" s="47"/>
      <c r="E4" s="47"/>
      <c r="F4" s="47"/>
      <c r="G4" s="47"/>
      <c r="H4" s="50"/>
      <c r="I4" s="51"/>
      <c r="J4" s="55"/>
      <c r="K4" s="55"/>
      <c r="L4" s="47"/>
      <c r="M4" s="47"/>
      <c r="N4" s="47"/>
      <c r="O4" s="47"/>
      <c r="P4" s="47"/>
      <c r="Q4" s="47"/>
      <c r="R4" s="47"/>
    </row>
    <row r="5" spans="1:18" ht="48.75" customHeight="1">
      <c r="A5" s="47"/>
      <c r="B5" s="47"/>
      <c r="C5" s="47"/>
      <c r="D5" s="47"/>
      <c r="E5" s="47"/>
      <c r="F5" s="36" t="s">
        <v>2</v>
      </c>
      <c r="G5" s="36" t="s">
        <v>58</v>
      </c>
      <c r="H5" s="39" t="s">
        <v>2</v>
      </c>
      <c r="I5" s="36" t="s">
        <v>58</v>
      </c>
      <c r="J5" s="39" t="s">
        <v>2</v>
      </c>
      <c r="K5" s="36" t="s">
        <v>58</v>
      </c>
      <c r="L5" s="47"/>
      <c r="M5" s="47"/>
      <c r="N5" s="47"/>
      <c r="O5" s="47"/>
      <c r="P5" s="47"/>
      <c r="Q5" s="47"/>
      <c r="R5" s="47"/>
    </row>
    <row r="6" spans="1:18" ht="34.5" customHeight="1">
      <c r="A6" s="47"/>
      <c r="B6" s="47"/>
      <c r="C6" s="36" t="s">
        <v>56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63</v>
      </c>
      <c r="M6" s="39" t="s">
        <v>63</v>
      </c>
      <c r="N6" s="36" t="s">
        <v>56</v>
      </c>
      <c r="O6" s="36" t="s">
        <v>56</v>
      </c>
      <c r="P6" s="36" t="s">
        <v>46</v>
      </c>
      <c r="Q6" s="36" t="s">
        <v>56</v>
      </c>
      <c r="R6" s="47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54" t="s">
        <v>50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18" ht="24" customHeight="1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spans="1:18" ht="63.75" customHeight="1">
      <c r="A10" s="17"/>
      <c r="B10" s="36" t="s">
        <v>80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454.91400000000004</v>
      </c>
      <c r="I11" s="5">
        <v>705.7</v>
      </c>
      <c r="J11" s="15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81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7" t="s">
        <v>79</v>
      </c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7"/>
    </row>
    <row r="16" spans="1:18" ht="54.75" customHeight="1">
      <c r="A16" s="17"/>
      <c r="B16" s="36" t="s">
        <v>82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446.22720000000004</v>
      </c>
      <c r="I17" s="4">
        <v>1820</v>
      </c>
      <c r="J17" s="15">
        <f>1463.83*0.3048</f>
        <v>446.17538400000001</v>
      </c>
      <c r="K17" s="4">
        <v>1792</v>
      </c>
      <c r="L17" s="4">
        <v>0</v>
      </c>
      <c r="M17" s="4">
        <v>0</v>
      </c>
      <c r="N17" s="1"/>
      <c r="O17" s="1"/>
      <c r="P17" s="4"/>
      <c r="Q17" s="3" t="s">
        <v>69</v>
      </c>
      <c r="R17" s="17" t="s">
        <v>77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457.8</v>
      </c>
      <c r="I18" s="4">
        <v>1180</v>
      </c>
      <c r="J18" s="15">
        <v>457.8</v>
      </c>
      <c r="K18" s="4">
        <v>1180</v>
      </c>
      <c r="L18" s="4">
        <v>0</v>
      </c>
      <c r="M18" s="4">
        <v>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285.45</v>
      </c>
      <c r="I20" s="4">
        <v>994.37</v>
      </c>
      <c r="J20" s="15">
        <v>285.39999999999998</v>
      </c>
      <c r="K20" s="4">
        <v>984.02700000000004</v>
      </c>
      <c r="L20" s="4">
        <v>0</v>
      </c>
      <c r="M20" s="4">
        <v>155</v>
      </c>
      <c r="N20" s="1"/>
      <c r="O20" s="1"/>
      <c r="P20" s="4">
        <v>0</v>
      </c>
      <c r="Q20" s="3" t="s">
        <v>69</v>
      </c>
      <c r="R20" s="19" t="s">
        <v>99</v>
      </c>
      <c r="S20" s="16"/>
    </row>
    <row r="21" spans="1:45" s="40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277.5</v>
      </c>
      <c r="I21" s="4">
        <v>571.16200000000003</v>
      </c>
      <c r="J21" s="15">
        <v>277.5</v>
      </c>
      <c r="K21" s="4">
        <v>571.16200000000003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>
      <c r="A22" s="17"/>
      <c r="B22" s="36" t="s">
        <v>83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94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84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97</v>
      </c>
    </row>
    <row r="27" spans="1:45" s="40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324.39999999999998</v>
      </c>
      <c r="I27" s="4">
        <v>262.16199999999998</v>
      </c>
      <c r="J27" s="15">
        <v>324.35000000000002</v>
      </c>
      <c r="K27" s="4">
        <v>259.73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7" t="s">
        <v>71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78</v>
      </c>
    </row>
    <row r="29" spans="1:45" ht="69.7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220</v>
      </c>
      <c r="N29" s="1"/>
      <c r="O29" s="1"/>
      <c r="P29" s="7">
        <v>0</v>
      </c>
      <c r="Q29" s="3">
        <v>480</v>
      </c>
      <c r="R29" s="17" t="s">
        <v>100</v>
      </c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85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76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124</v>
      </c>
      <c r="I33" s="4">
        <v>846</v>
      </c>
      <c r="J33" s="15">
        <v>124</v>
      </c>
      <c r="K33" s="4">
        <v>846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151.19999999999999</v>
      </c>
      <c r="I34" s="4">
        <v>377.58800000000002</v>
      </c>
      <c r="J34" s="15">
        <v>151.19999999999999</v>
      </c>
      <c r="K34" s="4">
        <v>377.58800000000002</v>
      </c>
      <c r="L34" s="12">
        <v>0</v>
      </c>
      <c r="M34" s="12">
        <v>35</v>
      </c>
      <c r="N34" s="1"/>
      <c r="O34" s="1"/>
      <c r="P34" s="7">
        <v>0</v>
      </c>
      <c r="Q34" s="3">
        <v>2000</v>
      </c>
      <c r="R34" s="17" t="s">
        <v>103</v>
      </c>
    </row>
    <row r="35" spans="1:19" ht="54" customHeight="1">
      <c r="A35" s="17"/>
      <c r="B35" s="36" t="s">
        <v>87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88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113.2</v>
      </c>
      <c r="I39" s="4">
        <v>262.86</v>
      </c>
      <c r="J39" s="15">
        <v>113.2</v>
      </c>
      <c r="K39" s="4">
        <v>262.86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123.80500000000001</v>
      </c>
      <c r="I42" s="4">
        <v>651.35</v>
      </c>
      <c r="J42" s="9">
        <v>123.8</v>
      </c>
      <c r="K42" s="4">
        <v>651.32000000000005</v>
      </c>
      <c r="L42" s="4">
        <v>0</v>
      </c>
      <c r="M42" s="4">
        <v>20</v>
      </c>
      <c r="N42" s="1"/>
      <c r="O42" s="1"/>
      <c r="P42" s="12">
        <v>0</v>
      </c>
      <c r="Q42" s="31">
        <v>0</v>
      </c>
      <c r="R42" s="19" t="s">
        <v>104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69</v>
      </c>
      <c r="J43" s="15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7" t="s">
        <v>98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7" t="s">
        <v>64</v>
      </c>
      <c r="S44" s="37"/>
    </row>
    <row r="45" spans="1:19" ht="63.75" customHeight="1">
      <c r="A45" s="17"/>
      <c r="B45" s="36" t="s">
        <v>86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55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75</v>
      </c>
      <c r="Q46" s="3" t="s">
        <v>69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 t="s">
        <v>54</v>
      </c>
    </row>
    <row r="48" spans="1:19" ht="63.75" customHeight="1">
      <c r="A48" s="17"/>
      <c r="B48" s="36" t="s">
        <v>90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79.484999999999999</v>
      </c>
      <c r="I49" s="4">
        <v>352.22399999999999</v>
      </c>
      <c r="J49" s="9">
        <f>4.3+E49</f>
        <v>79.435000000000002</v>
      </c>
      <c r="K49" s="4">
        <v>347.53</v>
      </c>
      <c r="L49" s="4">
        <v>0</v>
      </c>
      <c r="M49" s="4">
        <v>50</v>
      </c>
      <c r="N49" s="1"/>
      <c r="O49" s="1"/>
      <c r="P49" s="4">
        <v>0</v>
      </c>
      <c r="Q49" s="3">
        <v>0</v>
      </c>
      <c r="R49" s="17" t="s">
        <v>72</v>
      </c>
    </row>
    <row r="50" spans="1:19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73.989999999999995</v>
      </c>
      <c r="I50" s="4">
        <v>728.37199999999996</v>
      </c>
      <c r="J50" s="15">
        <v>73.989999999999995</v>
      </c>
      <c r="K50" s="4">
        <v>728.37199999999996</v>
      </c>
      <c r="L50" s="7">
        <v>120</v>
      </c>
      <c r="M50" s="4">
        <v>120</v>
      </c>
      <c r="N50" s="1"/>
      <c r="O50" s="1"/>
      <c r="P50" s="4">
        <v>0</v>
      </c>
      <c r="Q50" s="3">
        <v>6293</v>
      </c>
      <c r="R50" s="21" t="s">
        <v>73</v>
      </c>
      <c r="S50" s="37"/>
    </row>
    <row r="51" spans="1:19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123.56</v>
      </c>
      <c r="I51" s="4">
        <v>7970</v>
      </c>
      <c r="J51" s="15">
        <v>123.53</v>
      </c>
      <c r="K51" s="4">
        <v>7940</v>
      </c>
      <c r="L51" s="4">
        <v>0</v>
      </c>
      <c r="M51" s="4">
        <v>30</v>
      </c>
      <c r="N51" s="1"/>
      <c r="O51" s="1"/>
      <c r="P51" s="4">
        <v>0</v>
      </c>
      <c r="Q51" s="3">
        <f>4200+1300</f>
        <v>5500</v>
      </c>
      <c r="R51" s="19" t="s">
        <v>101</v>
      </c>
      <c r="S51" s="37"/>
    </row>
    <row r="52" spans="1:19" s="22" customFormat="1" ht="48" customHeight="1">
      <c r="A52" s="47" t="s">
        <v>51</v>
      </c>
      <c r="B52" s="47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38029.947999999997</v>
      </c>
      <c r="J52" s="15"/>
      <c r="K52" s="14">
        <f>SUM(K11:K51)</f>
        <v>37954.448999999993</v>
      </c>
      <c r="L52" s="14">
        <f>SUM(L11:L51)</f>
        <v>776</v>
      </c>
      <c r="M52" s="14">
        <f>SUM(M11:M51)</f>
        <v>1764.4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>
      <c r="A53" s="47" t="s">
        <v>95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37"/>
    </row>
    <row r="54" spans="1:19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388.05</v>
      </c>
      <c r="I55" s="4">
        <v>134</v>
      </c>
      <c r="J55" s="15">
        <v>388.05</v>
      </c>
      <c r="K55" s="4">
        <v>134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7"/>
      <c r="S55" s="37"/>
    </row>
    <row r="56" spans="1:19" s="34" customFormat="1" ht="65.25" customHeight="1">
      <c r="A56" s="17"/>
      <c r="B56" s="36" t="s">
        <v>93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102</v>
      </c>
      <c r="S57" s="37"/>
    </row>
    <row r="58" spans="1:19" s="34" customFormat="1" ht="65.25" customHeight="1">
      <c r="A58" s="17"/>
      <c r="B58" s="36" t="s">
        <v>92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>
      <c r="A59" s="17">
        <v>3</v>
      </c>
      <c r="B59" s="17" t="s">
        <v>67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196.58076000000003</v>
      </c>
      <c r="I59" s="4">
        <v>4450</v>
      </c>
      <c r="J59" s="15">
        <f>644.95*0.3048</f>
        <v>196.58076000000003</v>
      </c>
      <c r="K59" s="4">
        <v>4450</v>
      </c>
      <c r="L59" s="4">
        <v>400</v>
      </c>
      <c r="M59" s="4">
        <v>291</v>
      </c>
      <c r="N59" s="1"/>
      <c r="O59" s="1"/>
      <c r="P59" s="3" t="s">
        <v>47</v>
      </c>
      <c r="Q59" s="3" t="s">
        <v>69</v>
      </c>
      <c r="R59" s="17"/>
      <c r="S59" s="37"/>
    </row>
    <row r="60" spans="1:19" ht="63.75" customHeight="1">
      <c r="A60" s="36"/>
      <c r="B60" s="36" t="s">
        <v>96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514.50240000000008</v>
      </c>
      <c r="I61" s="1">
        <v>1495.89</v>
      </c>
      <c r="J61" s="15">
        <f>1688*0.3048</f>
        <v>514.50240000000008</v>
      </c>
      <c r="K61" s="1">
        <v>1495.89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7"/>
    </row>
    <row r="62" spans="1:19" s="34" customFormat="1" ht="63.75" customHeight="1">
      <c r="A62" s="36"/>
      <c r="B62" s="36" t="s">
        <v>89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252.41060000000002</v>
      </c>
      <c r="I63" s="4">
        <v>2845.59</v>
      </c>
      <c r="J63" s="15">
        <f>(3/12+28)*0.3048+E63</f>
        <v>252.41060000000002</v>
      </c>
      <c r="K63" s="4">
        <v>2845.59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95.387</v>
      </c>
      <c r="I65" s="4">
        <v>2241.3000000000002</v>
      </c>
      <c r="J65" s="15">
        <v>95.387</v>
      </c>
      <c r="K65" s="4">
        <v>2241.3000000000002</v>
      </c>
      <c r="L65" s="4">
        <v>0</v>
      </c>
      <c r="M65" s="4">
        <v>160</v>
      </c>
      <c r="N65" s="32"/>
      <c r="O65" s="1"/>
      <c r="P65" s="4">
        <v>0</v>
      </c>
      <c r="Q65" s="7" t="s">
        <v>69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74</v>
      </c>
    </row>
    <row r="67" spans="1:19" ht="65.25" customHeight="1">
      <c r="A67" s="17"/>
      <c r="B67" s="36" t="s">
        <v>91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193.59800000000001</v>
      </c>
      <c r="I68" s="5">
        <v>169.72200000000001</v>
      </c>
      <c r="J68" s="9">
        <v>193.548</v>
      </c>
      <c r="K68" s="5">
        <v>164.11199999999999</v>
      </c>
      <c r="L68" s="4">
        <v>0</v>
      </c>
      <c r="M68" s="4">
        <v>50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11763.291999999999</v>
      </c>
      <c r="J69" s="15"/>
      <c r="K69" s="14">
        <f>SUM(K55:K68)</f>
        <v>11757.681999999999</v>
      </c>
      <c r="L69" s="14">
        <f>SUM(L55:L68)</f>
        <v>400</v>
      </c>
      <c r="M69" s="14">
        <f>SUM(M55:M68)</f>
        <v>501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49793.24</v>
      </c>
      <c r="J70" s="15"/>
      <c r="K70" s="14">
        <f>K69+K52</f>
        <v>49712.130999999994</v>
      </c>
      <c r="L70" s="14">
        <f>L69+L52</f>
        <v>1176</v>
      </c>
      <c r="M70" s="14">
        <f>M69+M52</f>
        <v>2265.4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>
      <c r="A71" s="35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17"/>
      <c r="N71" s="17"/>
      <c r="O71" s="17"/>
      <c r="P71" s="17"/>
      <c r="Q71" s="17"/>
      <c r="R71" s="17"/>
    </row>
    <row r="72" spans="1:19" s="34" customFormat="1" ht="15" customHeight="1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</row>
    <row r="73" spans="1:19" s="34" customFormat="1" ht="22.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</row>
    <row r="74" spans="1:19" s="34" customFormat="1" ht="15" hidden="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nomula</cp:lastModifiedBy>
  <cp:lastPrinted>2016-11-12T04:42:19Z</cp:lastPrinted>
  <dcterms:created xsi:type="dcterms:W3CDTF">2000-07-15T07:26:51Z</dcterms:created>
  <dcterms:modified xsi:type="dcterms:W3CDTF">2016-11-27T06:01:30Z</dcterms:modified>
</cp:coreProperties>
</file>