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11"/>
  <c r="H52" l="1"/>
  <c r="I46"/>
  <c r="H11"/>
  <c r="O59" l="1"/>
  <c r="O46"/>
  <c r="O60" l="1"/>
  <c r="S57"/>
  <c r="I59" l="1"/>
  <c r="I60" l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<sst xmlns="http://schemas.openxmlformats.org/spreadsheetml/2006/main" count="197" uniqueCount="86">
  <si>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</si>
  <si>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</si>
  <si>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</si>
  <si>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</si>
  <si>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</si>
  <si>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</si>
  <si>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</si>
  <si>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</si>
  <si>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</si>
  <si>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</si>
  <si>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</si>
  <si>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</si>
  <si>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</si>
  <si>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</si>
  <si>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</si>
  <si>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</si>
  <si>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</si>
  <si>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</si>
  <si>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</si>
  <si>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</si>
  <si>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</si>
  <si>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</si>
  <si>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</si>
  <si>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</si>
  <si>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</si>
  <si>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</si>
  <si>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</si>
  <si>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</si>
  <si>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</si>
  <si>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</si>
  <si>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</si>
  <si>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</si>
  <si>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</si>
  <si>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</si>
  <si>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</si>
  <si>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</si>
  <si>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</si>
  <si>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</si>
  <si>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</si>
  <si>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</si>
  <si>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</si>
  <si>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</si>
  <si>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</si>
  <si>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</si>
  <si>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</si>
  <si>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</si>
  <si>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</si>
  <si>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</si>
  <si>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</si>
  <si>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</si>
  <si>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</si>
  <si>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</si>
  <si>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</si>
  <si>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</si>
  <si>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</si>
  <si>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</si>
  <si>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</si>
  <si>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</si>
  <si>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</si>
  <si>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</si>
  <si>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</si>
  <si>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</si>
  <si>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</si>
  <si>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</si>
  <si>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</si>
  <si>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</si>
  <si>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</si>
  <si>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</si>
  <si>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</si>
  <si>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</si>
  <si>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</si>
  <si>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</si>
  <si>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</si>
  <si>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Seepage losses</t>
  </si>
  <si>
    <t>Work is in progress.</t>
  </si>
  <si>
    <t>.</t>
  </si>
  <si>
    <t>Canals closed</t>
  </si>
  <si>
    <t>Rabi 
2015-16</t>
  </si>
  <si>
    <t xml:space="preserve">17390
</t>
  </si>
  <si>
    <t xml:space="preserve"> Khariff 
2015-16</t>
  </si>
  <si>
    <t>Jowlinala Leakages 6 cusecs</t>
  </si>
  <si>
    <t xml:space="preserve"> Water level on 28.06.2016</t>
  </si>
  <si>
    <t xml:space="preserve"> TELANGANA MEDIUM IRRIGATION PROJECTS (BASIN WISE) 
DAILY WATER LEVELS on 29.06.2016</t>
  </si>
  <si>
    <t xml:space="preserve"> Water level on 29.06.2016</t>
  </si>
  <si>
    <t>2 Gates lifted 21554 Cusecs Surplus water released</t>
  </si>
  <si>
    <t>Water is below sill level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</si>
</sst>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55" activePane="bottomLeft" state="frozen"/>
      <selection pane="bottomLeft" activeCell="K59" sqref="K59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5" width="17" style="1"/>
    <col min="16" max="16" width="17" style="30"/>
    <col min="17" max="16384" width="17" style="5"/>
  </cols>
  <sheetData>
    <row r="1" spans="1:17" ht="23.25" customHeight="1">
      <c r="A1" s="46" t="s">
        <v>82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8"/>
    </row>
    <row r="2" spans="1:17" ht="60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1:17" ht="9" customHeight="1">
      <c r="A3" s="55" t="s">
        <v>40</v>
      </c>
      <c r="B3" s="55" t="s">
        <v>0</v>
      </c>
      <c r="C3" s="55" t="s">
        <v>70</v>
      </c>
      <c r="D3" s="55" t="s">
        <v>69</v>
      </c>
      <c r="E3" s="55" t="s">
        <v>68</v>
      </c>
      <c r="F3" s="55" t="s">
        <v>1</v>
      </c>
      <c r="G3" s="55"/>
      <c r="H3" s="56" t="s">
        <v>81</v>
      </c>
      <c r="I3" s="57"/>
      <c r="J3" s="56" t="s">
        <v>83</v>
      </c>
      <c r="K3" s="57"/>
      <c r="L3" s="52" t="s">
        <v>48</v>
      </c>
      <c r="M3" s="52" t="s">
        <v>67</v>
      </c>
      <c r="N3" s="52" t="s">
        <v>79</v>
      </c>
      <c r="O3" s="52" t="s">
        <v>77</v>
      </c>
      <c r="P3" s="52" t="s">
        <v>49</v>
      </c>
      <c r="Q3" s="52" t="s">
        <v>65</v>
      </c>
    </row>
    <row r="4" spans="1:17" ht="60.75" customHeight="1">
      <c r="A4" s="55"/>
      <c r="B4" s="55"/>
      <c r="C4" s="55"/>
      <c r="D4" s="55"/>
      <c r="E4" s="55"/>
      <c r="F4" s="55"/>
      <c r="G4" s="55"/>
      <c r="H4" s="58"/>
      <c r="I4" s="59"/>
      <c r="J4" s="58"/>
      <c r="K4" s="59"/>
      <c r="L4" s="53"/>
      <c r="M4" s="53"/>
      <c r="N4" s="53"/>
      <c r="O4" s="53"/>
      <c r="P4" s="53"/>
      <c r="Q4" s="53"/>
    </row>
    <row r="5" spans="1:17" ht="48.75" customHeight="1">
      <c r="A5" s="55"/>
      <c r="B5" s="55"/>
      <c r="C5" s="55"/>
      <c r="D5" s="55"/>
      <c r="E5" s="55"/>
      <c r="F5" s="39" t="s">
        <v>2</v>
      </c>
      <c r="G5" s="39" t="s">
        <v>66</v>
      </c>
      <c r="H5" s="6" t="s">
        <v>2</v>
      </c>
      <c r="I5" s="39" t="s">
        <v>66</v>
      </c>
      <c r="J5" s="6" t="s">
        <v>2</v>
      </c>
      <c r="K5" s="39" t="s">
        <v>66</v>
      </c>
      <c r="L5" s="54"/>
      <c r="M5" s="54"/>
      <c r="N5" s="54"/>
      <c r="O5" s="54"/>
      <c r="P5" s="54"/>
      <c r="Q5" s="53"/>
    </row>
    <row r="6" spans="1:17" ht="34.5" customHeight="1">
      <c r="A6" s="55"/>
      <c r="B6" s="55"/>
      <c r="C6" s="39" t="s">
        <v>64</v>
      </c>
      <c r="D6" s="39" t="s">
        <v>4</v>
      </c>
      <c r="E6" s="39" t="s">
        <v>5</v>
      </c>
      <c r="F6" s="39" t="s">
        <v>5</v>
      </c>
      <c r="G6" s="39" t="s">
        <v>4</v>
      </c>
      <c r="H6" s="6" t="s">
        <v>5</v>
      </c>
      <c r="I6" s="39" t="s">
        <v>4</v>
      </c>
      <c r="J6" s="6" t="s">
        <v>5</v>
      </c>
      <c r="K6" s="39" t="s">
        <v>4</v>
      </c>
      <c r="L6" s="6" t="s">
        <v>71</v>
      </c>
      <c r="M6" s="6" t="s">
        <v>71</v>
      </c>
      <c r="N6" s="39" t="s">
        <v>64</v>
      </c>
      <c r="O6" s="39" t="s">
        <v>64</v>
      </c>
      <c r="P6" s="39" t="s">
        <v>50</v>
      </c>
      <c r="Q6" s="54"/>
    </row>
    <row r="7" spans="1:17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</row>
    <row r="8" spans="1:17" ht="23.25" customHeight="1">
      <c r="A8" s="62" t="s">
        <v>55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</row>
    <row r="9" spans="1:17" ht="24" customHeigh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17" ht="63.75" customHeight="1">
      <c r="A10" s="4"/>
      <c r="B10" s="39" t="s">
        <v>29</v>
      </c>
      <c r="C10" s="39"/>
      <c r="D10" s="7"/>
      <c r="E10" s="4"/>
      <c r="F10" s="6"/>
      <c r="G10" s="8"/>
      <c r="H10" s="6"/>
      <c r="I10" s="9"/>
      <c r="J10" s="6"/>
      <c r="K10" s="9"/>
      <c r="L10" s="9"/>
      <c r="M10" s="9"/>
      <c r="N10" s="39"/>
      <c r="O10" s="39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1482.7*0.3048</f>
        <v>451.92696000000001</v>
      </c>
      <c r="I11" s="10">
        <v>266.56200000000001</v>
      </c>
      <c r="J11" s="6">
        <f>1482.7*0.3048</f>
        <v>451.92696000000001</v>
      </c>
      <c r="K11" s="10">
        <v>266.56200000000001</v>
      </c>
      <c r="L11" s="9">
        <v>0</v>
      </c>
      <c r="M11" s="9">
        <v>0</v>
      </c>
      <c r="N11" s="4" t="s">
        <v>63</v>
      </c>
      <c r="O11" s="4" t="s">
        <v>63</v>
      </c>
      <c r="P11" s="9">
        <v>30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 t="s">
        <v>63</v>
      </c>
      <c r="O12" s="4" t="s">
        <v>63</v>
      </c>
      <c r="P12" s="8">
        <v>0</v>
      </c>
      <c r="Q12" s="4"/>
    </row>
    <row r="13" spans="1:17" s="34" customFormat="1" ht="51" customHeight="1">
      <c r="A13" s="4"/>
      <c r="B13" s="39" t="s">
        <v>30</v>
      </c>
      <c r="C13" s="39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 t="s">
        <v>63</v>
      </c>
      <c r="O14" s="4" t="s">
        <v>63</v>
      </c>
      <c r="P14" s="9">
        <v>0</v>
      </c>
      <c r="Q14" s="4"/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 t="s">
        <v>63</v>
      </c>
      <c r="O15" s="4" t="s">
        <v>63</v>
      </c>
      <c r="P15" s="9">
        <v>0</v>
      </c>
      <c r="Q15" s="4"/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 t="s">
        <v>63</v>
      </c>
      <c r="O16" s="4" t="s">
        <v>63</v>
      </c>
      <c r="P16" s="9">
        <v>0</v>
      </c>
      <c r="Q16" s="4"/>
    </row>
    <row r="17" spans="1:17" ht="63.75" customHeight="1">
      <c r="A17" s="4"/>
      <c r="B17" s="39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278.3</v>
      </c>
      <c r="I18" s="10">
        <v>99.649000000000001</v>
      </c>
      <c r="J18" s="6">
        <v>278.3</v>
      </c>
      <c r="K18" s="10">
        <v>99.649000000000001</v>
      </c>
      <c r="L18" s="9">
        <v>0</v>
      </c>
      <c r="M18" s="9">
        <v>0</v>
      </c>
      <c r="N18" s="4">
        <v>18000</v>
      </c>
      <c r="O18" s="4" t="s">
        <v>63</v>
      </c>
      <c r="P18" s="12">
        <v>30</v>
      </c>
      <c r="Q18" s="8"/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354.52100000000002</v>
      </c>
      <c r="I19" s="10">
        <v>223.05</v>
      </c>
      <c r="J19" s="13">
        <v>354.66500000000002</v>
      </c>
      <c r="K19" s="10">
        <v>237.60599999999999</v>
      </c>
      <c r="L19" s="9">
        <v>168.47</v>
      </c>
      <c r="M19" s="9">
        <v>0</v>
      </c>
      <c r="N19" s="8">
        <v>1000</v>
      </c>
      <c r="O19" s="4" t="s">
        <v>63</v>
      </c>
      <c r="P19" s="12">
        <v>33.4</v>
      </c>
      <c r="Q19" s="4" t="s">
        <v>80</v>
      </c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230.5</v>
      </c>
      <c r="I20" s="28">
        <v>534</v>
      </c>
      <c r="J20" s="14">
        <v>230.5</v>
      </c>
      <c r="K20" s="28">
        <v>534</v>
      </c>
      <c r="L20" s="9">
        <v>0</v>
      </c>
      <c r="M20" s="9">
        <v>0</v>
      </c>
      <c r="N20" s="4">
        <v>15000</v>
      </c>
      <c r="O20" s="4">
        <v>5000</v>
      </c>
      <c r="P20" s="12">
        <v>0</v>
      </c>
      <c r="Q20" s="4"/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>
        <v>2500</v>
      </c>
      <c r="O21" s="4" t="s">
        <v>63</v>
      </c>
      <c r="P21" s="12">
        <v>0</v>
      </c>
      <c r="Q21" s="4"/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>
        <v>6000</v>
      </c>
      <c r="O22" s="4">
        <v>3700</v>
      </c>
      <c r="P22" s="8">
        <v>0</v>
      </c>
      <c r="Q22" s="4"/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355.2</v>
      </c>
      <c r="I23" s="9">
        <v>567.20000000000005</v>
      </c>
      <c r="J23" s="6">
        <v>355.6</v>
      </c>
      <c r="K23" s="9">
        <v>654.33000000000004</v>
      </c>
      <c r="L23" s="9">
        <v>400</v>
      </c>
      <c r="M23" s="9">
        <v>0</v>
      </c>
      <c r="N23" s="4">
        <v>500</v>
      </c>
      <c r="O23" s="4" t="s">
        <v>63</v>
      </c>
      <c r="P23" s="12">
        <v>33.200000000000003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274.45</v>
      </c>
      <c r="I24" s="10">
        <v>250.21299999999999</v>
      </c>
      <c r="J24" s="6">
        <v>274.7</v>
      </c>
      <c r="K24" s="10">
        <v>270.28899999999999</v>
      </c>
      <c r="L24" s="9">
        <v>232.36099999999999</v>
      </c>
      <c r="M24" s="9">
        <v>0</v>
      </c>
      <c r="N24" s="4">
        <v>6900</v>
      </c>
      <c r="O24" s="4" t="s">
        <v>63</v>
      </c>
      <c r="P24" s="12">
        <v>37.200000000000003</v>
      </c>
      <c r="Q24" s="4"/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149.44999999999999</v>
      </c>
      <c r="I25" s="37">
        <v>185</v>
      </c>
      <c r="J25" s="6">
        <v>151.65</v>
      </c>
      <c r="K25" s="37">
        <v>187</v>
      </c>
      <c r="L25" s="10">
        <v>23.148</v>
      </c>
      <c r="M25" s="9">
        <v>0</v>
      </c>
      <c r="N25" s="4">
        <v>2000</v>
      </c>
      <c r="O25" s="4">
        <v>900</v>
      </c>
      <c r="P25" s="9">
        <v>57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238</v>
      </c>
      <c r="I26" s="9">
        <v>6001</v>
      </c>
      <c r="J26" s="14">
        <v>238.3</v>
      </c>
      <c r="K26" s="9">
        <v>6206</v>
      </c>
      <c r="L26" s="11">
        <v>2372</v>
      </c>
      <c r="M26" s="11">
        <v>0</v>
      </c>
      <c r="N26" s="4">
        <v>9500</v>
      </c>
      <c r="O26" s="4">
        <v>1500</v>
      </c>
      <c r="P26" s="8">
        <v>40</v>
      </c>
      <c r="Q26" s="4" t="s">
        <v>76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7" t="s">
        <v>51</v>
      </c>
      <c r="I27" s="37" t="s">
        <v>51</v>
      </c>
      <c r="J27" s="37" t="s">
        <v>51</v>
      </c>
      <c r="K27" s="37" t="s">
        <v>51</v>
      </c>
      <c r="L27" s="37" t="s">
        <v>51</v>
      </c>
      <c r="M27" s="37" t="s">
        <v>51</v>
      </c>
      <c r="N27" s="8" t="s">
        <v>63</v>
      </c>
      <c r="O27" s="4" t="s">
        <v>63</v>
      </c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121.3</v>
      </c>
      <c r="I28" s="9">
        <v>297</v>
      </c>
      <c r="J28" s="6">
        <v>121.3</v>
      </c>
      <c r="K28" s="9">
        <v>297</v>
      </c>
      <c r="L28" s="26">
        <v>100</v>
      </c>
      <c r="M28" s="37">
        <v>0</v>
      </c>
      <c r="N28" s="8">
        <v>1000</v>
      </c>
      <c r="O28" s="4">
        <v>0</v>
      </c>
      <c r="P28" s="9">
        <v>36.4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20</v>
      </c>
      <c r="M29" s="26">
        <v>0</v>
      </c>
      <c r="N29" s="4">
        <v>2000</v>
      </c>
      <c r="O29" s="4">
        <v>1000</v>
      </c>
      <c r="P29" s="12">
        <v>27.8</v>
      </c>
      <c r="Q29" s="4"/>
    </row>
    <row r="30" spans="1:17" ht="54" customHeight="1">
      <c r="A30" s="4"/>
      <c r="B30" s="39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v>351.9</v>
      </c>
      <c r="K31" s="10">
        <v>76.510000000000005</v>
      </c>
      <c r="L31" s="9">
        <v>0</v>
      </c>
      <c r="M31" s="9">
        <v>0</v>
      </c>
      <c r="N31" s="4" t="s">
        <v>63</v>
      </c>
      <c r="O31" s="4" t="s">
        <v>63</v>
      </c>
      <c r="P31" s="8">
        <v>0</v>
      </c>
      <c r="Q31" s="4"/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>
        <v>3500</v>
      </c>
      <c r="O32" s="4">
        <v>1000</v>
      </c>
      <c r="P32" s="8">
        <v>0</v>
      </c>
      <c r="Q32" s="4"/>
    </row>
    <row r="33" spans="1:21" s="33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 t="s">
        <v>63</v>
      </c>
      <c r="O33" s="4" t="s">
        <v>63</v>
      </c>
      <c r="P33" s="8">
        <v>0</v>
      </c>
      <c r="Q33" s="4"/>
    </row>
    <row r="34" spans="1:21" s="34" customFormat="1" ht="63.75" customHeight="1">
      <c r="A34" s="4"/>
      <c r="B34" s="39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>
        <v>5000</v>
      </c>
      <c r="O35" s="4" t="s">
        <v>63</v>
      </c>
      <c r="P35" s="12">
        <v>0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>
        <v>8700</v>
      </c>
      <c r="O36" s="4">
        <v>4000</v>
      </c>
      <c r="P36" s="8">
        <v>0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>
        <v>5180</v>
      </c>
      <c r="O37" s="4">
        <v>3500</v>
      </c>
      <c r="P37" s="8">
        <v>0</v>
      </c>
      <c r="Q37" s="4"/>
      <c r="U37" s="33" t="s">
        <v>75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8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1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39">
        <v>75.135000000000005</v>
      </c>
      <c r="F40" s="6">
        <v>81.239999999999995</v>
      </c>
      <c r="G40" s="9">
        <v>558</v>
      </c>
      <c r="H40" s="43">
        <v>81.385000000000005</v>
      </c>
      <c r="I40" s="10">
        <v>479.387</v>
      </c>
      <c r="J40" s="39">
        <v>87.484999999999999</v>
      </c>
      <c r="K40" s="10">
        <v>557.89</v>
      </c>
      <c r="L40" s="9">
        <v>1850</v>
      </c>
      <c r="M40" s="9">
        <v>0</v>
      </c>
      <c r="N40" s="4">
        <v>706</v>
      </c>
      <c r="O40" s="4" t="s">
        <v>63</v>
      </c>
      <c r="P40" s="12">
        <v>64.2</v>
      </c>
      <c r="Q40" s="45" t="s">
        <v>84</v>
      </c>
    </row>
    <row r="41" spans="1:21" s="35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69.05</v>
      </c>
      <c r="I41" s="10">
        <v>160.78899999999999</v>
      </c>
      <c r="J41" s="6">
        <v>69.3</v>
      </c>
      <c r="K41" s="10">
        <v>175.12700000000001</v>
      </c>
      <c r="L41" s="9">
        <v>3525</v>
      </c>
      <c r="M41" s="9">
        <v>3525</v>
      </c>
      <c r="N41" s="4">
        <v>24700</v>
      </c>
      <c r="O41" s="4">
        <v>5000</v>
      </c>
      <c r="P41" s="8">
        <v>75</v>
      </c>
      <c r="Q41" s="39"/>
    </row>
    <row r="42" spans="1:21" s="35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3">
        <v>105.45</v>
      </c>
      <c r="I42" s="10" t="s">
        <v>51</v>
      </c>
      <c r="J42" s="39">
        <v>105.45</v>
      </c>
      <c r="K42" s="10" t="s">
        <v>51</v>
      </c>
      <c r="L42" s="9">
        <v>0</v>
      </c>
      <c r="M42" s="9">
        <v>0</v>
      </c>
      <c r="N42" s="4">
        <v>1000</v>
      </c>
      <c r="O42" s="4" t="s">
        <v>63</v>
      </c>
      <c r="P42" s="12">
        <v>34.6</v>
      </c>
      <c r="Q42" s="4" t="s">
        <v>73</v>
      </c>
    </row>
    <row r="43" spans="1:21" s="35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3" t="s">
        <v>51</v>
      </c>
      <c r="I43" s="10" t="s">
        <v>51</v>
      </c>
      <c r="J43" s="39" t="s">
        <v>51</v>
      </c>
      <c r="K43" s="10" t="s">
        <v>51</v>
      </c>
      <c r="L43" s="9">
        <v>0</v>
      </c>
      <c r="M43" s="9">
        <v>0</v>
      </c>
      <c r="N43" s="4" t="s">
        <v>63</v>
      </c>
      <c r="O43" s="4" t="s">
        <v>63</v>
      </c>
      <c r="P43" s="9"/>
      <c r="Q43" s="4" t="s">
        <v>72</v>
      </c>
    </row>
    <row r="44" spans="1:21" s="35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117.71</v>
      </c>
      <c r="I44" s="9">
        <v>512.29999999999995</v>
      </c>
      <c r="J44" s="6">
        <v>117.78</v>
      </c>
      <c r="K44" s="9">
        <v>513.1</v>
      </c>
      <c r="L44" s="9">
        <v>0</v>
      </c>
      <c r="M44" s="9">
        <v>0</v>
      </c>
      <c r="N44" s="4">
        <v>5000</v>
      </c>
      <c r="O44" s="4">
        <v>500</v>
      </c>
      <c r="P44" s="37">
        <v>20</v>
      </c>
      <c r="Q44" s="8" t="s">
        <v>74</v>
      </c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120.09</v>
      </c>
      <c r="I45" s="9">
        <v>5250</v>
      </c>
      <c r="J45" s="6">
        <v>120.24</v>
      </c>
      <c r="K45" s="9">
        <v>5350</v>
      </c>
      <c r="L45" s="9">
        <v>1157</v>
      </c>
      <c r="M45" s="9">
        <v>0</v>
      </c>
      <c r="N45" s="4">
        <v>4500</v>
      </c>
      <c r="O45" s="4" t="s">
        <v>63</v>
      </c>
      <c r="P45" s="9">
        <v>29</v>
      </c>
      <c r="Q45" s="8" t="s">
        <v>85</v>
      </c>
    </row>
    <row r="46" spans="1:21" s="1" customFormat="1" ht="48" customHeight="1">
      <c r="A46" s="55" t="s">
        <v>57</v>
      </c>
      <c r="B46" s="55"/>
      <c r="C46" s="40">
        <f t="shared" ref="C46" si="0">SUM(C11:C45)</f>
        <v>349775</v>
      </c>
      <c r="D46" s="40"/>
      <c r="E46" s="40"/>
      <c r="F46" s="39"/>
      <c r="G46" s="40">
        <f t="shared" ref="G46" si="1">SUM(G11:G45)</f>
        <v>46385.63</v>
      </c>
      <c r="H46" s="6"/>
      <c r="I46" s="44">
        <f>SUM(I11:I45)</f>
        <v>15105.674300000001</v>
      </c>
      <c r="J46" s="6"/>
      <c r="K46" s="40">
        <f>SUM(K11:K45)</f>
        <v>15628.077299999999</v>
      </c>
      <c r="L46" s="40">
        <f>SUM(L11:L45)</f>
        <v>9847.9789999999994</v>
      </c>
      <c r="M46" s="40">
        <f>SUM(M11:M45)</f>
        <v>3525</v>
      </c>
      <c r="N46" s="40">
        <f>SUM(N18:N45)</f>
        <v>122686</v>
      </c>
      <c r="O46" s="40">
        <f>SUM(O18:O45)</f>
        <v>26100</v>
      </c>
      <c r="P46" s="40"/>
      <c r="Q46" s="39"/>
    </row>
    <row r="47" spans="1:21" s="30" customFormat="1" ht="39" customHeight="1">
      <c r="A47" s="55" t="s">
        <v>56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</row>
    <row r="48" spans="1:21" s="30" customFormat="1" ht="63.75" customHeight="1">
      <c r="A48" s="4"/>
      <c r="B48" s="39" t="s">
        <v>34</v>
      </c>
      <c r="C48" s="39"/>
      <c r="D48" s="7"/>
      <c r="E48" s="4"/>
      <c r="F48" s="6"/>
      <c r="G48" s="8"/>
      <c r="H48" s="6"/>
      <c r="I48" s="9"/>
      <c r="J48" s="6"/>
      <c r="K48" s="9"/>
      <c r="L48" s="8"/>
      <c r="M48" s="8"/>
      <c r="N48" s="40"/>
      <c r="O48" s="40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>
        <v>8000</v>
      </c>
      <c r="O49" s="4">
        <v>5500</v>
      </c>
      <c r="P49" s="9"/>
      <c r="Q49" s="8"/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>
        <v>0</v>
      </c>
      <c r="J50" s="6">
        <v>385.57</v>
      </c>
      <c r="K50" s="9">
        <v>0</v>
      </c>
      <c r="L50" s="8" t="s">
        <v>61</v>
      </c>
      <c r="M50" s="8">
        <v>0</v>
      </c>
      <c r="N50" s="4" t="s">
        <v>63</v>
      </c>
      <c r="O50" s="4" t="s">
        <v>63</v>
      </c>
      <c r="P50" s="8"/>
      <c r="Q50" s="4"/>
    </row>
    <row r="51" spans="1:20" ht="63.75" customHeight="1">
      <c r="A51" s="39"/>
      <c r="B51" s="39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1678.75*0.3048</f>
        <v>511.68300000000005</v>
      </c>
      <c r="I52" s="9">
        <v>854.53</v>
      </c>
      <c r="J52" s="6">
        <f>1679*0.3048</f>
        <v>511.75920000000002</v>
      </c>
      <c r="K52" s="9">
        <v>869.17</v>
      </c>
      <c r="L52" s="8">
        <v>0</v>
      </c>
      <c r="M52" s="8">
        <v>0</v>
      </c>
      <c r="N52" s="4" t="s">
        <v>63</v>
      </c>
      <c r="O52" s="4" t="s">
        <v>63</v>
      </c>
      <c r="P52" s="8"/>
      <c r="Q52" s="4"/>
    </row>
    <row r="53" spans="1:20" s="30" customFormat="1" ht="63.75" customHeight="1">
      <c r="A53" s="39"/>
      <c r="B53" s="39" t="s">
        <v>54</v>
      </c>
      <c r="C53" s="40"/>
      <c r="D53" s="11"/>
      <c r="E53" s="40"/>
      <c r="F53" s="6"/>
      <c r="G53" s="6"/>
      <c r="H53" s="43"/>
      <c r="I53" s="4"/>
      <c r="J53" s="39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>
        <v>18193</v>
      </c>
      <c r="O54" s="4">
        <v>6500</v>
      </c>
      <c r="P54" s="12">
        <v>0</v>
      </c>
      <c r="Q54" s="4"/>
      <c r="T54" s="33" t="s">
        <v>75</v>
      </c>
    </row>
    <row r="55" spans="1:20" ht="63.75" customHeight="1">
      <c r="A55" s="4"/>
      <c r="B55" s="39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91.95</v>
      </c>
      <c r="I56" s="10">
        <v>750</v>
      </c>
      <c r="J56" s="6">
        <v>92.17</v>
      </c>
      <c r="K56" s="10">
        <v>787</v>
      </c>
      <c r="L56" s="9">
        <v>305</v>
      </c>
      <c r="M56" s="9">
        <v>0</v>
      </c>
      <c r="N56" s="42" t="s">
        <v>78</v>
      </c>
      <c r="O56" s="4">
        <v>29.4</v>
      </c>
      <c r="P56" s="12">
        <v>21.2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115.51900000000001</v>
      </c>
      <c r="I57" s="9">
        <v>225.23</v>
      </c>
      <c r="J57" s="13">
        <v>115.595</v>
      </c>
      <c r="K57" s="9">
        <v>234.14</v>
      </c>
      <c r="L57" s="9">
        <v>112.26600000000001</v>
      </c>
      <c r="M57" s="9">
        <v>0</v>
      </c>
      <c r="N57" s="4">
        <v>7350</v>
      </c>
      <c r="O57" s="4" t="s">
        <v>63</v>
      </c>
      <c r="P57" s="12">
        <v>34</v>
      </c>
      <c r="Q57" s="4"/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3">
        <v>191.71899999999999</v>
      </c>
      <c r="I58" s="10">
        <v>22.821999999999999</v>
      </c>
      <c r="J58" s="39">
        <v>191.79499999999999</v>
      </c>
      <c r="K58" s="10">
        <v>26.175999999999998</v>
      </c>
      <c r="L58" s="9">
        <v>40</v>
      </c>
      <c r="M58" s="9">
        <v>0</v>
      </c>
      <c r="N58" s="4">
        <v>7200</v>
      </c>
      <c r="O58" s="4" t="s">
        <v>63</v>
      </c>
      <c r="P58" s="9">
        <v>12.4</v>
      </c>
      <c r="Q58" s="39"/>
    </row>
    <row r="59" spans="1:20" s="30" customFormat="1" ht="63.75" customHeight="1">
      <c r="A59" s="39"/>
      <c r="B59" s="39" t="s">
        <v>3</v>
      </c>
      <c r="C59" s="40">
        <f t="shared" ref="C59" si="2">SUM(C49:C58)</f>
        <v>87419</v>
      </c>
      <c r="D59" s="40"/>
      <c r="E59" s="40"/>
      <c r="F59" s="40"/>
      <c r="G59" s="40">
        <f t="shared" ref="G59" si="3">SUM(G49:G58)</f>
        <v>10777</v>
      </c>
      <c r="H59" s="6"/>
      <c r="I59" s="40">
        <f>SUM(I49:I58)</f>
        <v>1852.5819999999999</v>
      </c>
      <c r="J59" s="6"/>
      <c r="K59" s="40">
        <f t="shared" ref="K59" si="4">SUM(K49:K58)</f>
        <v>1916.4859999999999</v>
      </c>
      <c r="L59" s="40">
        <f t="shared" ref="L59:M59" si="5">SUM(L49:L58)</f>
        <v>457.26600000000002</v>
      </c>
      <c r="M59" s="40">
        <f t="shared" si="5"/>
        <v>0</v>
      </c>
      <c r="N59" s="40">
        <f>SUM(N49:N58)</f>
        <v>40743</v>
      </c>
      <c r="O59" s="40">
        <f>SUM(O49:O58)</f>
        <v>12029.4</v>
      </c>
      <c r="P59" s="8"/>
      <c r="Q59" s="4"/>
    </row>
    <row r="60" spans="1:20" s="30" customFormat="1" ht="63.75" customHeight="1">
      <c r="A60" s="39"/>
      <c r="B60" s="39" t="s">
        <v>58</v>
      </c>
      <c r="C60" s="40">
        <f t="shared" ref="C60" si="6">C59+C46</f>
        <v>437194</v>
      </c>
      <c r="D60" s="40"/>
      <c r="E60" s="40"/>
      <c r="F60" s="40"/>
      <c r="G60" s="40">
        <f t="shared" ref="G60" si="7">G59+G46</f>
        <v>57162.63</v>
      </c>
      <c r="H60" s="6"/>
      <c r="I60" s="40">
        <f t="shared" ref="I60:K60" si="8">I59+I46</f>
        <v>16958.256300000001</v>
      </c>
      <c r="J60" s="6"/>
      <c r="K60" s="40">
        <f t="shared" si="8"/>
        <v>17544.563299999998</v>
      </c>
      <c r="L60" s="40">
        <f t="shared" ref="L60:M60" si="9">L59+L46</f>
        <v>10305.244999999999</v>
      </c>
      <c r="M60" s="40">
        <f t="shared" si="9"/>
        <v>3525</v>
      </c>
      <c r="N60" s="40">
        <f>N59+N46</f>
        <v>163429</v>
      </c>
      <c r="O60" s="40">
        <f>O59+O46</f>
        <v>38129.4</v>
      </c>
      <c r="P60" s="8"/>
      <c r="Q60" s="4"/>
    </row>
    <row r="61" spans="1:20" s="30" customFormat="1">
      <c r="A61" s="31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4"/>
      <c r="N61" s="4"/>
      <c r="O61" s="4"/>
      <c r="P61" s="4"/>
      <c r="Q61" s="4"/>
    </row>
    <row r="62" spans="1:20" s="30" customFormat="1" ht="15" customHeight="1">
      <c r="A62" s="60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</row>
    <row r="63" spans="1:20" s="30" customFormat="1" ht="22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</row>
    <row r="64" spans="1:20" s="30" customFormat="1" ht="15" hidden="1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2016-06-29T06:31:29Z</cp:lastPrinted>
  <dcterms:created xsi:type="dcterms:W3CDTF">2000-07-15T07:26:51Z</dcterms:created>
  <dcterms:modified xsi:type="dcterms:W3CDTF">2016-06-30T06:15:25Z</dcterms:modified>
</cp:coreProperties>
</file>