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40" i="3"/>
  <c r="J59"/>
  <c r="J36"/>
  <c r="J46"/>
  <c r="J17"/>
  <c r="J41"/>
  <c r="J61" l="1"/>
  <c r="J15" l="1"/>
  <c r="F15"/>
  <c r="J63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<sst xmlns="http://schemas.openxmlformats.org/spreadsheetml/2006/main" count="155" uniqueCount="98">
  <si>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</si>
  <si>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</si>
  <si>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</si>
  <si>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</si>
  <si>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</si>
  <si>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</si>
  <si>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</si>
  <si>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</si>
  <si>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</si>
  <si>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</si>
  <si>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</si>
  <si>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</si>
  <si>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</si>
  <si>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</si>
  <si>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</si>
  <si>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</si>
  <si>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</si>
  <si>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</si>
  <si>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</si>
  <si>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</si>
  <si>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</si>
  <si>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</si>
  <si>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</si>
  <si>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</si>
  <si>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</si>
  <si>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</si>
  <si>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</si>
  <si>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</si>
  <si>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</si>
  <si>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</si>
  <si>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</si>
  <si>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</si>
  <si>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</si>
  <si>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</si>
  <si>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</si>
  <si>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</si>
  <si>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</si>
  <si>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</si>
  <si>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</si>
  <si>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</si>
  <si>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</si>
  <si>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</si>
  <si>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</si>
  <si>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</si>
  <si>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</si>
  <si>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</si>
  <si>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</si>
  <si>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</si>
  <si>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</si>
  <si>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</si>
  <si>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</si>
  <si>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</si>
  <si>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</si>
  <si>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</si>
  <si>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</si>
  <si>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</si>
  <si>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</si>
  <si>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</si>
  <si>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</si>
  <si>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</si>
  <si>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</si>
  <si>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</si>
  <si>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</si>
  <si>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</si>
  <si>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</si>
  <si>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</si>
  <si>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</si>
  <si>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</si>
  <si>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</si>
  <si>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</si>
  <si>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</si>
  <si>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</si>
  <si>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</si>
  <si>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</si>
  <si>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</si>
  <si>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</si>
  <si>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</si>
  <si>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</si>
  <si>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</si>
  <si>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</si>
  <si>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</si>
  <si>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</si>
  <si>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</si>
  <si>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</si>
  <si>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</si>
  <si>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</si>
  <si>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</si>
  <si>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</si>
  <si>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</si>
  <si>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</si>
  <si>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</si>
  <si>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</si>
  <si>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</si>
  <si>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</si>
  <si>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 xml:space="preserve"> Water level on 08.03.2017</t>
  </si>
  <si>
    <t xml:space="preserve"> TELANGANA MEDIUM IRRIGATION PROJECTS (BASIN WISE) 
DAILY WATER LEVELS on 09.03.2017</t>
  </si>
  <si>
    <t xml:space="preserve"> Water level on 09.03.2017</t>
  </si>
  <si>
    <t>RF 20c/s, 
LF 25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</si>
</sst>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30" activePane="bottomLeft" state="frozen"/>
      <selection pane="bottomLeft" activeCell="U36" sqref="U3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94</v>
      </c>
      <c r="I3" s="51"/>
      <c r="J3" s="43" t="s">
        <v>96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89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88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 ca="1"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 ca="1"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 ca="1"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443.88938400000001</v>
      </c>
      <c r="I17" s="4">
        <v>768</v>
      </c>
      <c r="J17" s="15">
        <f ca="1">1456.33*0.3048</f>
        <v>443.88938400000001</v>
      </c>
      <c r="K17" s="4">
        <v>768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456.38</v>
      </c>
      <c r="I18" s="4">
        <v>877</v>
      </c>
      <c r="J18" s="15">
        <v>456.35</v>
      </c>
      <c r="K18" s="4">
        <v>870</v>
      </c>
      <c r="L18" s="4">
        <v>0</v>
      </c>
      <c r="M18" s="4">
        <v>80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 ca="1"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154.02000000000001</v>
      </c>
      <c r="I32" s="4">
        <v>395.88</v>
      </c>
      <c r="J32" s="15">
        <v>153.96</v>
      </c>
      <c r="K32" s="4">
        <v>388.92</v>
      </c>
      <c r="L32" s="4">
        <v>0</v>
      </c>
      <c r="M32" s="4">
        <v>26.850999999999999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149.30000000000001</v>
      </c>
      <c r="I34" s="4">
        <v>221.4</v>
      </c>
      <c r="J34" s="15">
        <v>149.30000000000001</v>
      </c>
      <c r="K34" s="4">
        <v>221.4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97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358.37259999999998</v>
      </c>
      <c r="I36" s="4">
        <v>678.61099999999999</v>
      </c>
      <c r="J36" s="15">
        <f ca="1">(7.5/12+30)*0.3048+E36</f>
        <v>358.33449999999999</v>
      </c>
      <c r="K36" s="5">
        <v>672.77300000000002</v>
      </c>
      <c r="L36" s="4">
        <v>0</v>
      </c>
      <c r="M36" s="4">
        <v>67.569999999999993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94.009</v>
      </c>
      <c r="I40" s="4">
        <v>500</v>
      </c>
      <c r="J40" s="15">
        <f ca="1">(9/12+23)*0.3048+E40</f>
        <v>94.009</v>
      </c>
      <c r="K40" s="4">
        <v>500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 ca="1"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120.25</v>
      </c>
      <c r="I42" s="4">
        <v>489.1</v>
      </c>
      <c r="J42" s="15">
        <v>120.21</v>
      </c>
      <c r="K42" s="4">
        <v>487.8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449.02221600000007</v>
      </c>
      <c r="I46" s="4">
        <v>1005.2</v>
      </c>
      <c r="J46" s="15">
        <f ca="1">1472.58*0.3048</f>
        <v>448.84238399999998</v>
      </c>
      <c r="K46" s="4">
        <v>950.01</v>
      </c>
      <c r="L46" s="4">
        <v>0</v>
      </c>
      <c r="M46" s="4">
        <v>86.311999999999998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70.67</v>
      </c>
      <c r="I50" s="4">
        <v>271.18400000000003</v>
      </c>
      <c r="J50" s="15">
        <v>70.63</v>
      </c>
      <c r="K50" s="4">
        <v>267.82900000000001</v>
      </c>
      <c r="L50" s="4">
        <v>0</v>
      </c>
      <c r="M50" s="4">
        <v>60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121.88</v>
      </c>
      <c r="I51" s="4">
        <v>6555</v>
      </c>
      <c r="J51" s="15">
        <v>121.85</v>
      </c>
      <c r="K51" s="4">
        <v>6535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344389</v>
      </c>
      <c r="D52" s="14">
        <f ca="1"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29916.815999999995</v>
      </c>
      <c r="J52" s="15"/>
      <c r="K52" s="14">
        <f ca="1">SUM(K11:K51)</f>
        <v>29865.719000000001</v>
      </c>
      <c r="L52" s="14">
        <f t="shared" ref="L52:Q52" ca="1" si="0">SUM(L11:L51)</f>
        <v>100</v>
      </c>
      <c r="M52" s="14">
        <f t="shared" ca="1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8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191.53327200000001</v>
      </c>
      <c r="I59" s="4">
        <v>1195</v>
      </c>
      <c r="J59" s="15">
        <f ca="1">628.17*0.3048</f>
        <v>191.466216</v>
      </c>
      <c r="K59" s="4">
        <v>1169</v>
      </c>
      <c r="L59" s="4">
        <v>0</v>
      </c>
      <c r="M59" s="4">
        <v>303.7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 ca="1"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 ca="1"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93.33</v>
      </c>
      <c r="I65" s="4">
        <v>1223.1199999999999</v>
      </c>
      <c r="J65" s="15">
        <v>93.33</v>
      </c>
      <c r="K65" s="4">
        <v>1223.1199999999999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115.44</v>
      </c>
      <c r="I66" s="4">
        <v>217.02</v>
      </c>
      <c r="J66" s="15">
        <v>115.41</v>
      </c>
      <c r="K66" s="4">
        <v>213.74</v>
      </c>
      <c r="L66" s="4">
        <v>0</v>
      </c>
      <c r="M66" s="4">
        <v>38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192.98699999999999</v>
      </c>
      <c r="I68" s="5">
        <v>108.69199999999999</v>
      </c>
      <c r="J68" s="9">
        <v>192.98699999999999</v>
      </c>
      <c r="K68" s="5">
        <v>108.69199999999999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6612.3919999999989</v>
      </c>
      <c r="J69" s="15"/>
      <c r="K69" s="14">
        <f ca="1">SUM(K55:K68)</f>
        <v>6559.982</v>
      </c>
      <c r="L69" s="14">
        <v>8</v>
      </c>
      <c r="M69" s="14">
        <f ca="1"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 ca="1"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36529.207999999991</v>
      </c>
      <c r="J70" s="15"/>
      <c r="K70" s="14">
        <f ca="1">K69+K52</f>
        <v>36425.701000000001</v>
      </c>
      <c r="L70" s="14">
        <f ca="1">L69+L52</f>
        <v>108</v>
      </c>
      <c r="M70" s="14">
        <f ca="1"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35" customFormat="1" ht="22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15" hidden="1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2017-03-09T05:30:32Z</cp:lastPrinted>
  <dcterms:created xsi:type="dcterms:W3CDTF">2000-07-15T07:26:51Z</dcterms:created>
  <dcterms:modified xsi:type="dcterms:W3CDTF">2017-03-09T05:30:34Z</dcterms:modified>
</cp:coreProperties>
</file>