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0" i="3"/>
  <c r="J36"/>
  <c r="J46" l="1"/>
  <c r="J59" l="1"/>
  <c r="J17"/>
  <c r="J41"/>
  <c r="J61" l="1"/>
  <c r="J15" l="1"/>
  <c r="F15"/>
  <c r="J63"/>
  <c r="J23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<sst xmlns="http://schemas.openxmlformats.org/spreadsheetml/2006/main" count="155" uniqueCount="98">
  <si>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</si>
  <si>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</si>
  <si>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</si>
  <si>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</si>
  <si>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</si>
  <si>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</si>
  <si>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</si>
  <si>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</si>
  <si>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</si>
  <si>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</si>
  <si>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</si>
  <si>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</si>
  <si>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</si>
  <si>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</si>
  <si>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</si>
  <si>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</si>
  <si>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</si>
  <si>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</si>
  <si>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</si>
  <si>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</si>
  <si>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</si>
  <si>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</si>
  <si>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</si>
  <si>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</si>
  <si>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</si>
  <si>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</si>
  <si>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</si>
  <si>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</si>
  <si>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</si>
  <si>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</si>
  <si>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</si>
  <si>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</si>
  <si>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</si>
  <si>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</si>
  <si>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</si>
  <si>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</si>
  <si>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</si>
  <si>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</si>
  <si>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</si>
  <si>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</si>
  <si>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</si>
  <si>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</si>
  <si>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</si>
  <si>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</si>
  <si>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</si>
  <si>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</si>
  <si>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</si>
  <si>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</si>
  <si>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</si>
  <si>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</si>
  <si>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</si>
  <si>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</si>
  <si>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</si>
  <si>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</si>
  <si>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</si>
  <si>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</si>
  <si>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</si>
  <si>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</si>
  <si>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</si>
  <si>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</si>
  <si>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</si>
  <si>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</si>
  <si>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</si>
  <si>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</si>
  <si>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</si>
  <si>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</si>
  <si>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</si>
  <si>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</si>
  <si>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</si>
  <si>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</si>
  <si>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</si>
  <si>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</si>
  <si>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</si>
  <si>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</si>
  <si>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</si>
  <si>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</si>
  <si>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</si>
  <si>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</si>
  <si>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</si>
  <si>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</si>
  <si>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</si>
  <si>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</si>
  <si>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</si>
  <si>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</si>
  <si>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</si>
  <si>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</si>
  <si>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</si>
  <si>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</si>
  <si>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</si>
  <si>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</si>
  <si>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</si>
  <si>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</si>
  <si>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Not received</t>
  </si>
  <si>
    <t>RF 70 c/s,
 LF 40 c/s</t>
  </si>
  <si>
    <t>RF 20c/s, 
LF 25 c/s</t>
  </si>
  <si>
    <t xml:space="preserve"> Water level on 12.03.2017</t>
  </si>
  <si>
    <t xml:space="preserve"> TELANGANA MEDIUM IRRIGATION PROJECTS (BASIN WISE) 
DAILY WATER LEVELS on 13.03.2017</t>
  </si>
  <si>
    <t xml:space="preserve"> Water level on 13.03.2017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</si>
</sst>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16" activePane="bottomLeft" state="frozen"/>
      <selection pane="bottomLeft" activeCell="P18" sqref="P18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95</v>
      </c>
      <c r="I3" s="47"/>
      <c r="J3" s="53" t="s">
        <v>97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89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88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93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443.88938400000001</v>
      </c>
      <c r="I17" s="4">
        <v>768</v>
      </c>
      <c r="J17" s="15">
        <f>1456.33*0.3048</f>
        <v>443.88938400000001</v>
      </c>
      <c r="K17" s="4">
        <v>768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456.28</v>
      </c>
      <c r="I18" s="4">
        <v>856</v>
      </c>
      <c r="J18" s="15">
        <v>456.22</v>
      </c>
      <c r="K18" s="4">
        <v>844</v>
      </c>
      <c r="L18" s="4">
        <v>0</v>
      </c>
      <c r="M18" s="4">
        <v>71</v>
      </c>
      <c r="N18" s="1"/>
      <c r="O18" s="1"/>
      <c r="P18" s="3"/>
      <c r="Q18" s="3">
        <v>3600</v>
      </c>
      <c r="R18" s="17"/>
      <c r="U18" s="16">
        <v>1472.58</v>
      </c>
      <c r="V18" s="16">
        <v>950.01</v>
      </c>
      <c r="W18" s="16">
        <v>86.311999999999998</v>
      </c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</v>
      </c>
      <c r="I21" s="4">
        <v>396</v>
      </c>
      <c r="J21" s="15">
        <v>276</v>
      </c>
      <c r="K21" s="4">
        <v>396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</v>
      </c>
      <c r="I24" s="4">
        <v>1130</v>
      </c>
      <c r="J24" s="15">
        <v>358</v>
      </c>
      <c r="K24" s="4">
        <v>1130</v>
      </c>
      <c r="L24" s="4">
        <v>0</v>
      </c>
      <c r="M24" s="4">
        <v>50</v>
      </c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92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153.93</v>
      </c>
      <c r="I32" s="4">
        <v>385.44</v>
      </c>
      <c r="J32" s="15">
        <v>153.93</v>
      </c>
      <c r="K32" s="4">
        <v>385.44</v>
      </c>
      <c r="L32" s="4">
        <v>0</v>
      </c>
      <c r="M32" s="4">
        <v>40.277999999999999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123.45</v>
      </c>
      <c r="I33" s="4">
        <v>691</v>
      </c>
      <c r="J33" s="15">
        <v>123.45</v>
      </c>
      <c r="K33" s="4">
        <v>691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149.19999999999999</v>
      </c>
      <c r="I34" s="4">
        <v>214.94200000000001</v>
      </c>
      <c r="J34" s="15">
        <v>149.1</v>
      </c>
      <c r="K34" s="4">
        <v>208.64699999999999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94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358.19479999999999</v>
      </c>
      <c r="I36" s="4">
        <v>651.36599999999999</v>
      </c>
      <c r="J36" s="15">
        <f>(0/12+30)*0.3048+E36</f>
        <v>358.14400000000001</v>
      </c>
      <c r="K36" s="5">
        <v>643.58100000000002</v>
      </c>
      <c r="L36" s="4">
        <v>0</v>
      </c>
      <c r="M36" s="4">
        <v>90.1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93.881999999999991</v>
      </c>
      <c r="I40" s="4">
        <v>470</v>
      </c>
      <c r="J40" s="15">
        <f>(0/12+23)*0.3048+E40</f>
        <v>93.7804</v>
      </c>
      <c r="K40" s="4">
        <v>460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197.79100000000003</v>
      </c>
      <c r="I41" s="4">
        <v>392.79</v>
      </c>
      <c r="J41" s="15">
        <f>(11/12+17)*0.3048+E41</f>
        <v>197.79100000000003</v>
      </c>
      <c r="K41" s="4">
        <v>392.79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120.18</v>
      </c>
      <c r="I42" s="4">
        <v>486.4</v>
      </c>
      <c r="J42" s="15">
        <v>120.09</v>
      </c>
      <c r="K42" s="4">
        <v>482.5</v>
      </c>
      <c r="L42" s="4">
        <v>0</v>
      </c>
      <c r="M42" s="4">
        <v>50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448.71741600000007</v>
      </c>
      <c r="I46" s="4">
        <v>912.423</v>
      </c>
      <c r="J46" s="15">
        <f>1472.17*0.3048</f>
        <v>448.71741600000007</v>
      </c>
      <c r="K46" s="4">
        <v>912.423</v>
      </c>
      <c r="L46" s="4">
        <v>0</v>
      </c>
      <c r="M46" s="4">
        <v>100.235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70.61</v>
      </c>
      <c r="I50" s="4">
        <v>266.13400000000001</v>
      </c>
      <c r="J50" s="15">
        <v>70.58</v>
      </c>
      <c r="K50" s="4">
        <v>263.58999999999997</v>
      </c>
      <c r="L50" s="4">
        <v>0</v>
      </c>
      <c r="M50" s="4">
        <v>28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121.82</v>
      </c>
      <c r="I51" s="4">
        <v>6500</v>
      </c>
      <c r="J51" s="15">
        <v>121.76</v>
      </c>
      <c r="K51" s="4">
        <v>6450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26634.305</v>
      </c>
      <c r="J52" s="15"/>
      <c r="K52" s="14">
        <f>SUM(K11:K51)</f>
        <v>26541.781000000003</v>
      </c>
      <c r="L52" s="14">
        <f t="shared" ref="L52:Q52" si="0">SUM(L11:L51)</f>
        <v>100</v>
      </c>
      <c r="M52" s="14">
        <f t="shared" si="0"/>
        <v>1375.6129999999998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388.14</v>
      </c>
      <c r="I55" s="4">
        <v>142</v>
      </c>
      <c r="J55" s="38">
        <v>388.14</v>
      </c>
      <c r="K55" s="4">
        <v>142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191.450976</v>
      </c>
      <c r="I59" s="4">
        <v>1163</v>
      </c>
      <c r="J59" s="15">
        <f>628.12*0.3048</f>
        <v>191.450976</v>
      </c>
      <c r="K59" s="4">
        <v>1163</v>
      </c>
      <c r="L59" s="4">
        <v>0</v>
      </c>
      <c r="M59" s="4">
        <v>69.209999999999994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250.32780000000002</v>
      </c>
      <c r="I63" s="4">
        <v>1648.46</v>
      </c>
      <c r="J63" s="15">
        <f>(5/12+21)*0.3048+E63</f>
        <v>250.32780000000002</v>
      </c>
      <c r="K63" s="4">
        <v>1648.46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93.26</v>
      </c>
      <c r="I65" s="4">
        <v>1193.8900000000001</v>
      </c>
      <c r="J65" s="15">
        <v>93</v>
      </c>
      <c r="K65" s="4">
        <v>1097.49</v>
      </c>
      <c r="L65" s="4">
        <v>0</v>
      </c>
      <c r="M65" s="4">
        <v>290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115.35</v>
      </c>
      <c r="I66" s="4">
        <v>207.18</v>
      </c>
      <c r="J66" s="15">
        <v>115.29</v>
      </c>
      <c r="K66" s="4">
        <v>200.61</v>
      </c>
      <c r="L66" s="4">
        <v>0</v>
      </c>
      <c r="M66" s="4">
        <v>76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192.98699999999999</v>
      </c>
      <c r="I68" s="5">
        <v>108.69199999999999</v>
      </c>
      <c r="J68" s="9">
        <v>192.98699999999999</v>
      </c>
      <c r="K68" s="5">
        <v>108.69199999999999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5451.6320000000005</v>
      </c>
      <c r="J69" s="15"/>
      <c r="K69" s="14">
        <f>SUM(K55:K68)</f>
        <v>5348.6619999999994</v>
      </c>
      <c r="L69" s="14">
        <v>8</v>
      </c>
      <c r="M69" s="14">
        <f>SUM(M55:M68)</f>
        <v>616.66999999999996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32085.937000000002</v>
      </c>
      <c r="J70" s="15"/>
      <c r="K70" s="14">
        <f>K69+K52</f>
        <v>31890.443000000003</v>
      </c>
      <c r="L70" s="14">
        <f>L69+L52</f>
        <v>108</v>
      </c>
      <c r="M70" s="14">
        <f>M69+M52</f>
        <v>1992.2829999999999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 s="35" customFormat="1" ht="22.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15" hidden="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2017-03-13T05:32:32Z</cp:lastPrinted>
  <dcterms:created xsi:type="dcterms:W3CDTF">2000-07-15T07:26:51Z</dcterms:created>
  <dcterms:modified xsi:type="dcterms:W3CDTF">2017-03-13T05:32:33Z</dcterms:modified>
</cp:coreProperties>
</file>