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J42"/>
  <c r="J59" l="1"/>
  <c r="J36" l="1"/>
  <c r="K38"/>
  <c r="K59" l="1"/>
  <c r="K21"/>
  <c r="J21"/>
  <c r="J32"/>
  <c r="J41" l="1"/>
  <c r="K68"/>
  <c r="J68"/>
  <c r="J63" l="1"/>
  <c r="T62"/>
  <c r="J61" l="1"/>
  <c r="J40"/>
  <c r="J17" l="1"/>
  <c r="J46" l="1"/>
  <c r="J24" l="1"/>
  <c r="J1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<sst xmlns="http://schemas.openxmlformats.org/spreadsheetml/2006/main" count="155" uniqueCount="94">
  <si>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</si>
  <si>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</si>
  <si>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</si>
  <si>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</si>
  <si>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</si>
  <si>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</si>
  <si>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</si>
  <si>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</si>
  <si>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</si>
  <si>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</si>
  <si>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</si>
  <si>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</si>
  <si>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</si>
  <si>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</si>
  <si>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</si>
  <si>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</si>
  <si>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</si>
  <si>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</si>
  <si>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</si>
  <si>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</si>
  <si>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</si>
  <si>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</si>
  <si>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</si>
  <si>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</si>
  <si>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</si>
  <si>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</si>
  <si>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</si>
  <si>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</si>
  <si>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</si>
  <si>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</si>
  <si>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</si>
  <si>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</si>
  <si>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</si>
  <si>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</si>
  <si>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</si>
  <si>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</si>
  <si>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</si>
  <si>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</si>
  <si>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</si>
  <si>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</si>
  <si>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</si>
  <si>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</si>
  <si>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</si>
  <si>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</si>
  <si>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</si>
  <si>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</si>
  <si>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</si>
  <si>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</si>
  <si>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</si>
  <si>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</si>
  <si>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</si>
  <si>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</si>
  <si>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</si>
  <si>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</si>
  <si>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</si>
  <si>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</si>
  <si>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</si>
  <si>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</si>
  <si>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</si>
  <si>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</si>
  <si>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</si>
  <si>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</si>
  <si>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</si>
  <si>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</si>
  <si>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</si>
  <si>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</si>
  <si>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</si>
  <si>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</si>
  <si>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</si>
  <si>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</si>
  <si>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</si>
  <si>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</si>
  <si>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</si>
  <si>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</si>
  <si>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</si>
  <si>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</si>
  <si>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</si>
  <si>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</si>
  <si>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</si>
  <si>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</si>
  <si>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</si>
  <si>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</si>
  <si>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</si>
  <si>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</si>
  <si>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</si>
  <si>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</si>
  <si>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</si>
  <si>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</si>
  <si>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</si>
  <si>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</si>
  <si>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</si>
  <si>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10.05.2017</t>
  </si>
  <si>
    <t xml:space="preserve"> TELANGANA MEDIUM IRRIGATION PROJECTS (BASIN WISE) 
DAILY WATER LEVELS on 11.05.2017</t>
  </si>
  <si>
    <t xml:space="preserve"> Water level on 11.05.2017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</si>
</sst>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7" activePane="bottomLeft" state="frozen"/>
      <selection pane="bottomLeft" activeCell="J14" sqref="J14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3" t="s">
        <v>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5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5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91</v>
      </c>
      <c r="I3" s="51"/>
      <c r="J3" s="57" t="s">
        <v>93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5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5" ht="48.75" customHeight="1">
      <c r="A5" s="49"/>
      <c r="B5" s="49"/>
      <c r="C5" s="49"/>
      <c r="D5" s="49"/>
      <c r="E5" s="49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9"/>
      <c r="M5" s="49"/>
      <c r="N5" s="49"/>
      <c r="O5" s="49"/>
      <c r="P5" s="49"/>
      <c r="Q5" s="49"/>
      <c r="R5" s="49"/>
    </row>
    <row r="6" spans="1:25" ht="34.5" customHeight="1">
      <c r="A6" s="49"/>
      <c r="B6" s="49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9"/>
    </row>
    <row r="7" spans="1:25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5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5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5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384.578352</v>
      </c>
      <c r="I15" s="4">
        <v>185</v>
      </c>
      <c r="J15" s="11">
        <f>1261.68*0.3048</f>
        <v>384.56006400000001</v>
      </c>
      <c r="K15" s="4">
        <v>184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454.86</v>
      </c>
      <c r="I18" s="4">
        <v>605</v>
      </c>
      <c r="J18" s="11">
        <v>454.86</v>
      </c>
      <c r="K18" s="4">
        <v>605</v>
      </c>
      <c r="L18" s="4">
        <v>0</v>
      </c>
      <c r="M18" s="4">
        <v>92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274.62967680000003</v>
      </c>
      <c r="I21" s="4">
        <v>270</v>
      </c>
      <c r="J21" s="11">
        <f>901.016*0.3048</f>
        <v>274.62967680000003</v>
      </c>
      <c r="K21" s="4">
        <f>0.27*1000</f>
        <v>270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234.7</v>
      </c>
      <c r="I26" s="4">
        <v>1291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320.85000000000002</v>
      </c>
      <c r="I27" s="4">
        <v>123.004</v>
      </c>
      <c r="J27" s="11">
        <v>320.85000000000002</v>
      </c>
      <c r="K27" s="5">
        <v>123.004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122.8</v>
      </c>
      <c r="I33" s="4">
        <v>541</v>
      </c>
      <c r="J33" s="11">
        <v>122.8</v>
      </c>
      <c r="K33" s="4">
        <v>541</v>
      </c>
      <c r="L33" s="37">
        <v>0</v>
      </c>
      <c r="M33" s="9">
        <v>10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</v>
      </c>
      <c r="I34" s="4">
        <v>108.139</v>
      </c>
      <c r="J34" s="11">
        <v>146.9</v>
      </c>
      <c r="K34" s="4">
        <v>100.43</v>
      </c>
      <c r="L34" s="9">
        <v>0</v>
      </c>
      <c r="M34" s="9">
        <v>30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355.93419999999998</v>
      </c>
      <c r="I36" s="4">
        <v>370.78699999999998</v>
      </c>
      <c r="J36" s="11">
        <f>(9/12+22)*0.3048+E36</f>
        <v>355.93419999999998</v>
      </c>
      <c r="K36" s="5">
        <v>370.78699999999998</v>
      </c>
      <c r="L36" s="4">
        <v>0</v>
      </c>
      <c r="M36" s="4">
        <v>14.92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151.65</v>
      </c>
      <c r="I38" s="4">
        <v>36</v>
      </c>
      <c r="J38" s="11">
        <v>151.65</v>
      </c>
      <c r="K38" s="4">
        <f>0.036*1000</f>
        <v>36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89.817999999999998</v>
      </c>
      <c r="I40" s="4">
        <v>40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116.97004800000001</v>
      </c>
      <c r="I42" s="4">
        <v>356</v>
      </c>
      <c r="J42" s="11">
        <f>383.629*0.3048</f>
        <v>116.93011920000001</v>
      </c>
      <c r="K42" s="4">
        <v>354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120.48</v>
      </c>
      <c r="I51" s="4">
        <v>5512</v>
      </c>
      <c r="J51" s="11">
        <v>120.48</v>
      </c>
      <c r="K51" s="4">
        <v>5512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19648.315999999999</v>
      </c>
      <c r="J52" s="11"/>
      <c r="K52" s="22">
        <f>SUM(K11:K51)</f>
        <v>19637.607000000004</v>
      </c>
      <c r="L52" s="22">
        <f t="shared" ref="L52:Q52" si="0">SUM(L11:L51)</f>
        <v>100</v>
      </c>
      <c r="M52" s="22">
        <f t="shared" si="0"/>
        <v>1065.3219999999999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387.59</v>
      </c>
      <c r="I55" s="4">
        <v>95</v>
      </c>
      <c r="J55" s="42">
        <v>387.59</v>
      </c>
      <c r="K55" s="4">
        <v>95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187.80556799999999</v>
      </c>
      <c r="I59" s="4">
        <v>300</v>
      </c>
      <c r="J59" s="11">
        <f>616.16*0.3048</f>
        <v>187.80556799999999</v>
      </c>
      <c r="K59" s="4">
        <f>0.3*1000</f>
        <v>300</v>
      </c>
      <c r="L59" s="4">
        <v>0</v>
      </c>
      <c r="M59" s="4">
        <v>23.26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510.08280000000002</v>
      </c>
      <c r="I61" s="1">
        <v>590.42999999999995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247.15280000000001</v>
      </c>
      <c r="I63" s="4">
        <v>521.39</v>
      </c>
      <c r="J63" s="11">
        <f>(0/12+11)*0.3048+E63</f>
        <v>247.15280000000001</v>
      </c>
      <c r="K63" s="4">
        <v>521.39</v>
      </c>
      <c r="L63" s="4" t="s">
        <v>45</v>
      </c>
      <c r="M63" s="4" t="s">
        <v>45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115.5</v>
      </c>
      <c r="I66" s="4">
        <v>244.56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191.97218400000003</v>
      </c>
      <c r="I68" s="5">
        <v>34</v>
      </c>
      <c r="J68" s="7">
        <f>629.83*0.3048</f>
        <v>191.97218400000003</v>
      </c>
      <c r="K68" s="5">
        <f>0.034*1000</f>
        <v>34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2782.3799999999997</v>
      </c>
      <c r="J69" s="11"/>
      <c r="K69" s="22">
        <f>SUM(K55:K68)</f>
        <v>2782.3799999999997</v>
      </c>
      <c r="L69" s="22">
        <v>8</v>
      </c>
      <c r="M69" s="22">
        <f>SUM(M55:M68)</f>
        <v>52.260000000000005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22430.696</v>
      </c>
      <c r="J70" s="11"/>
      <c r="K70" s="22">
        <f>K69+K52</f>
        <v>22419.987000000005</v>
      </c>
      <c r="L70" s="22">
        <f>L69+L52</f>
        <v>108</v>
      </c>
      <c r="M70" s="22">
        <f>M69+M52</f>
        <v>1117.5819999999999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39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39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2017-05-10T06:08:18Z</cp:lastPrinted>
  <dcterms:created xsi:type="dcterms:W3CDTF">2000-07-15T07:26:51Z</dcterms:created>
  <dcterms:modified xsi:type="dcterms:W3CDTF">2017-05-11T10:45:43Z</dcterms:modified>
</cp:coreProperties>
</file>