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40"/>
  <c r="J36" l="1"/>
  <c r="J17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<sst xmlns="http://schemas.openxmlformats.org/spreadsheetml/2006/main" count="164" uniqueCount="97">
  <si>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</si>
  <si>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</si>
  <si>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</si>
  <si>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</si>
  <si>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</si>
  <si>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</si>
  <si>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</si>
  <si>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</si>
  <si>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</si>
  <si>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</si>
  <si>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</si>
  <si>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</si>
  <si>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</si>
  <si>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</si>
  <si>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</si>
  <si>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</si>
  <si>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</si>
  <si>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</si>
  <si>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</si>
  <si>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</si>
  <si>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</si>
  <si>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</si>
  <si>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</si>
  <si>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</si>
  <si>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</si>
  <si>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</si>
  <si>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</si>
  <si>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</si>
  <si>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</si>
  <si>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</si>
  <si>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</si>
  <si>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</si>
  <si>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</si>
  <si>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</si>
  <si>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</si>
  <si>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</si>
  <si>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</si>
  <si>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</si>
  <si>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</si>
  <si>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</si>
  <si>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</si>
  <si>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</si>
  <si>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</si>
  <si>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</si>
  <si>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</si>
  <si>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</si>
  <si>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</si>
  <si>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</si>
  <si>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</si>
  <si>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</si>
  <si>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</si>
  <si>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</si>
  <si>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</si>
  <si>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</si>
  <si>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</si>
  <si>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</si>
  <si>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</si>
  <si>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</si>
  <si>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</si>
  <si>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</si>
  <si>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</si>
  <si>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</si>
  <si>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</si>
  <si>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</si>
  <si>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</si>
  <si>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</si>
  <si>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</si>
  <si>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</si>
  <si>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</si>
  <si>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</si>
  <si>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</si>
  <si>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</si>
  <si>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</si>
  <si>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</si>
  <si>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</si>
  <si>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</si>
  <si>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</si>
  <si>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</si>
  <si>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</si>
  <si>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</si>
  <si>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</si>
  <si>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</si>
  <si>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</si>
  <si>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</si>
  <si>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</si>
  <si>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</si>
  <si>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</si>
  <si>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</si>
  <si>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</si>
  <si>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</si>
  <si>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</si>
  <si>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</si>
  <si>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 xml:space="preserve"> Water level on 19.02.2017</t>
  </si>
  <si>
    <t xml:space="preserve"> TELANGANA MEDIUM IRRIGATION PROJECTS (BASIN WISE) 
DAILY WATER LEVELS on 20.02.2017</t>
  </si>
  <si>
    <t xml:space="preserve"> Water level on 20.02.2017</t>
  </si>
  <si>
    <t>50 c/s thru canals</t>
  </si>
  <si>
    <t>RF 20c/s, 
LF 25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</si>
</sst>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8" zoomScaleNormal="57" zoomScaleSheetLayoutView="58" workbookViewId="0">
      <pane ySplit="6" topLeftCell="A32" activePane="bottomLeft" state="frozen"/>
      <selection pane="bottomLeft" activeCell="J37" sqref="J3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92</v>
      </c>
      <c r="I3" s="48"/>
      <c r="J3" s="54" t="s">
        <v>94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444.60566400000005</v>
      </c>
      <c r="I17" s="4">
        <v>1038</v>
      </c>
      <c r="J17" s="15">
        <f>1458.68*0.3048</f>
        <v>444.60566400000005</v>
      </c>
      <c r="K17" s="4">
        <v>1038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456.72</v>
      </c>
      <c r="I18" s="4">
        <v>946</v>
      </c>
      <c r="J18" s="15">
        <v>456.72</v>
      </c>
      <c r="K18" s="4">
        <v>946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150.1</v>
      </c>
      <c r="I34" s="4">
        <v>279.10000000000002</v>
      </c>
      <c r="J34" s="15">
        <v>149.80000000000001</v>
      </c>
      <c r="K34" s="4">
        <v>256.18799999999999</v>
      </c>
      <c r="L34" s="12">
        <v>0</v>
      </c>
      <c r="M34" s="12">
        <v>45</v>
      </c>
      <c r="N34" s="1"/>
      <c r="O34" s="1"/>
      <c r="P34" s="3">
        <v>2000</v>
      </c>
      <c r="Q34" s="3" t="s">
        <v>45</v>
      </c>
      <c r="R34" s="17" t="s">
        <v>96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358.88060000000002</v>
      </c>
      <c r="I36" s="4">
        <v>760.97799999999995</v>
      </c>
      <c r="J36" s="15">
        <f>(5/12+32)*0.3048+E36</f>
        <v>358.88060000000002</v>
      </c>
      <c r="K36" s="5">
        <v>760.97799999999995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94.643999999999991</v>
      </c>
      <c r="I40" s="4">
        <v>682</v>
      </c>
      <c r="J40" s="15">
        <f>(7/12+25)*0.3048+E40</f>
        <v>94.567799999999991</v>
      </c>
      <c r="K40" s="4">
        <v>661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120.78</v>
      </c>
      <c r="I42" s="4">
        <v>512.9</v>
      </c>
      <c r="J42" s="15">
        <v>120.72</v>
      </c>
      <c r="K42" s="4">
        <v>510.1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95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75.234999999999999</v>
      </c>
      <c r="I49" s="4">
        <v>90.427000000000007</v>
      </c>
      <c r="J49" s="9">
        <v>75.185000000000002</v>
      </c>
      <c r="K49" s="5">
        <v>89.17</v>
      </c>
      <c r="L49" s="4">
        <v>0</v>
      </c>
      <c r="M49" s="4">
        <v>10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71.36</v>
      </c>
      <c r="I50" s="4">
        <v>334.00900000000001</v>
      </c>
      <c r="J50" s="15">
        <v>71.27</v>
      </c>
      <c r="K50" s="4">
        <v>325.25099999999998</v>
      </c>
      <c r="L50" s="4">
        <v>0</v>
      </c>
      <c r="M50" s="4">
        <v>104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122.25</v>
      </c>
      <c r="I51" s="4">
        <v>6791</v>
      </c>
      <c r="J51" s="15">
        <v>122.25</v>
      </c>
      <c r="K51" s="4">
        <v>6791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30687.140999999996</v>
      </c>
      <c r="J52" s="15"/>
      <c r="K52" s="14">
        <f>SUM(K11:K51)</f>
        <v>30630.413999999993</v>
      </c>
      <c r="L52" s="14">
        <f>SUM(L11:L51)</f>
        <v>100</v>
      </c>
      <c r="M52" s="14">
        <f>SUM(M11:M51)</f>
        <v>1131.83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193.368168</v>
      </c>
      <c r="I59" s="4">
        <v>2086</v>
      </c>
      <c r="J59" s="15">
        <f>634.08*0.3048</f>
        <v>193.26758400000003</v>
      </c>
      <c r="K59" s="4">
        <v>2028</v>
      </c>
      <c r="L59" s="4">
        <v>9</v>
      </c>
      <c r="M59" s="4">
        <v>462.84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</v>
      </c>
      <c r="I65" s="4">
        <v>1368</v>
      </c>
      <c r="J65" s="15">
        <v>93.65</v>
      </c>
      <c r="K65" s="4">
        <v>1348</v>
      </c>
      <c r="L65" s="4">
        <v>230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115.86</v>
      </c>
      <c r="I66" s="4">
        <v>265.31</v>
      </c>
      <c r="J66" s="15">
        <v>115.86</v>
      </c>
      <c r="K66" s="4">
        <v>265.31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193.191</v>
      </c>
      <c r="I68" s="5">
        <v>128.012</v>
      </c>
      <c r="J68" s="9">
        <v>193.167</v>
      </c>
      <c r="K68" s="5">
        <v>126.59699999999999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7186.482</v>
      </c>
      <c r="J69" s="15"/>
      <c r="K69" s="14">
        <f>SUM(K55:K68)</f>
        <v>7107.067</v>
      </c>
      <c r="L69" s="14">
        <f>SUM(L55:L68)</f>
        <v>239</v>
      </c>
      <c r="M69" s="14">
        <f>SUM(M55:M68)</f>
        <v>507.84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37873.622999999992</v>
      </c>
      <c r="J70" s="15"/>
      <c r="K70" s="14">
        <f>K69+K52</f>
        <v>37737.480999999992</v>
      </c>
      <c r="L70" s="14">
        <f>L69+L52</f>
        <v>339</v>
      </c>
      <c r="M70" s="14">
        <f>M69+M52</f>
        <v>1639.6699999999998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2017-02-20T05:12:14Z</cp:lastPrinted>
  <dcterms:created xsi:type="dcterms:W3CDTF">2000-07-15T07:26:51Z</dcterms:created>
  <dcterms:modified xsi:type="dcterms:W3CDTF">2017-02-20T05:12:15Z</dcterms:modified>
</cp:coreProperties>
</file>