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1" i="3"/>
  <c r="J36"/>
  <c r="J17"/>
  <c r="J59"/>
  <c r="J40" l="1"/>
  <c r="J13"/>
  <c r="J23"/>
  <c r="J63" l="1"/>
  <c r="J6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<sst xmlns="http://schemas.openxmlformats.org/spreadsheetml/2006/main" count="174" uniqueCount="100">
  <si>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</si>
  <si>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</si>
  <si>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</si>
  <si>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</si>
  <si>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</si>
  <si>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</si>
  <si>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</si>
  <si>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</si>
  <si>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</si>
  <si>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</si>
  <si>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</si>
  <si>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</si>
  <si>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</si>
  <si>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</si>
  <si>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</si>
  <si>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</si>
  <si>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</si>
  <si>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</si>
  <si>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</si>
  <si>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</si>
  <si>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</si>
  <si>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</si>
  <si>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</si>
  <si>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</si>
  <si>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</si>
  <si>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</si>
  <si>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</si>
  <si>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</si>
  <si>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</si>
  <si>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</si>
  <si>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</si>
  <si>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</si>
  <si>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</si>
  <si>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</si>
  <si>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</si>
  <si>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</si>
  <si>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</si>
  <si>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</si>
  <si>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</si>
  <si>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</si>
  <si>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</si>
  <si>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</si>
  <si>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</si>
  <si>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</si>
  <si>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</si>
  <si>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</si>
  <si>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</si>
  <si>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</si>
  <si>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</si>
  <si>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</si>
  <si>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</si>
  <si>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</si>
  <si>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</si>
  <si>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</si>
  <si>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</si>
  <si>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</si>
  <si>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</si>
  <si>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</si>
  <si>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</si>
  <si>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</si>
  <si>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</si>
  <si>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</si>
  <si>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</si>
  <si>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</si>
  <si>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</si>
  <si>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</si>
  <si>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</si>
  <si>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</si>
  <si>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</si>
  <si>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</si>
  <si>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</si>
  <si>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</si>
  <si>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</si>
  <si>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</si>
  <si>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</si>
  <si>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</si>
  <si>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</si>
  <si>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</si>
  <si>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</si>
  <si>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</si>
  <si>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</si>
  <si>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</si>
  <si>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</si>
  <si>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</si>
  <si>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</si>
  <si>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</si>
  <si>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</si>
  <si>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</si>
  <si>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</si>
  <si>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</si>
  <si>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</si>
  <si>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</si>
  <si>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</si>
  <si>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</si>
  <si>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</si>
  <si>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</si>
  <si>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</si>
  <si>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20.01.2017</t>
  </si>
  <si>
    <t xml:space="preserve"> TELANGANA MEDIUM IRRIGATION PROJECTS (BASIN WISE) 
DAILY WATER LEVELS on 21.01.2017</t>
  </si>
  <si>
    <t xml:space="preserve"> Water level on 21.01.2017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</si>
</sst>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35" activePane="bottomLeft" state="frozen"/>
      <selection pane="bottomLeft" activeCell="M39" sqref="M3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462.17023999999998</v>
      </c>
      <c r="I13" s="4" t="s">
        <v>45</v>
      </c>
      <c r="J13" s="15">
        <f>6.3*0.3048+E13</f>
        <v>462.17023999999998</v>
      </c>
      <c r="K13" s="4" t="s">
        <v>45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445.40728799999999</v>
      </c>
      <c r="I17" s="4">
        <v>1394</v>
      </c>
      <c r="J17" s="15">
        <f>1461.27*0.3048</f>
        <v>445.39509600000002</v>
      </c>
      <c r="K17" s="4">
        <v>1389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123.78</v>
      </c>
      <c r="I33" s="4">
        <v>783</v>
      </c>
      <c r="J33" s="15">
        <v>123.78</v>
      </c>
      <c r="K33" s="4">
        <v>783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359.60449999999997</v>
      </c>
      <c r="I36" s="4">
        <v>890.74109999999996</v>
      </c>
      <c r="J36" s="15">
        <f>(9/12+34)*0.3048+E36</f>
        <v>359.59179999999998</v>
      </c>
      <c r="K36" s="4">
        <v>888.36099999999999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110.5</v>
      </c>
      <c r="I39" s="4">
        <v>85.944999999999993</v>
      </c>
      <c r="J39" s="15">
        <v>110.4</v>
      </c>
      <c r="K39" s="4">
        <v>82.546999999999997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95.431399999999996</v>
      </c>
      <c r="I40" s="4">
        <v>1016</v>
      </c>
      <c r="J40" s="15">
        <f>(5/12+28)*0.3048+E40</f>
        <v>95.431399999999996</v>
      </c>
      <c r="K40" s="4">
        <v>1016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198.7689</v>
      </c>
      <c r="I41" s="4">
        <v>632</v>
      </c>
      <c r="J41" s="15">
        <f>(2.5/12+21)*0.3048+E41</f>
        <v>198.79430000000002</v>
      </c>
      <c r="K41" s="4">
        <v>636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121.64</v>
      </c>
      <c r="I42" s="4">
        <v>539.79999999999995</v>
      </c>
      <c r="J42" s="15">
        <v>121.61</v>
      </c>
      <c r="K42" s="4">
        <v>538.4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76.584999999999994</v>
      </c>
      <c r="I49" s="4">
        <v>146.77500000000001</v>
      </c>
      <c r="J49" s="9">
        <v>76.584999999999994</v>
      </c>
      <c r="K49" s="5">
        <v>146.77500000000001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72.739999999999995</v>
      </c>
      <c r="I50" s="4">
        <v>508.43</v>
      </c>
      <c r="J50" s="15">
        <v>72.63</v>
      </c>
      <c r="K50" s="4">
        <v>491.54899999999998</v>
      </c>
      <c r="L50" s="4">
        <v>0</v>
      </c>
      <c r="M50" s="4">
        <v>195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122.74</v>
      </c>
      <c r="I51" s="4">
        <v>7208</v>
      </c>
      <c r="J51" s="15">
        <v>122.74</v>
      </c>
      <c r="K51" s="4">
        <v>7208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33368.435100000002</v>
      </c>
      <c r="J52" s="15"/>
      <c r="K52" s="14">
        <f>SUM(K11:K51)</f>
        <v>33343.376000000004</v>
      </c>
      <c r="L52" s="14">
        <f>SUM(L11:L51)</f>
        <v>150</v>
      </c>
      <c r="M52" s="14">
        <f>SUM(M11:M51)</f>
        <v>1322.56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194.60870400000002</v>
      </c>
      <c r="I59" s="4">
        <v>2880</v>
      </c>
      <c r="J59" s="15">
        <f>638.48*0.3048</f>
        <v>194.60870400000002</v>
      </c>
      <c r="K59" s="4">
        <v>2880</v>
      </c>
      <c r="L59" s="4">
        <v>0</v>
      </c>
      <c r="M59" s="4">
        <v>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513.40512000000001</v>
      </c>
      <c r="I61" s="1">
        <v>1230.4000000000001</v>
      </c>
      <c r="J61" s="15">
        <f>1684.4*0.3048</f>
        <v>513.40512000000001</v>
      </c>
      <c r="K61" s="1">
        <v>1230.4000000000001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251.82640000000001</v>
      </c>
      <c r="I63" s="4">
        <v>2468.04</v>
      </c>
      <c r="J63" s="15">
        <f>(4/12+26)*0.3048+E63</f>
        <v>251.82640000000001</v>
      </c>
      <c r="K63" s="4">
        <v>2468.04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93.88</v>
      </c>
      <c r="I65" s="4">
        <v>1448</v>
      </c>
      <c r="J65" s="15">
        <v>93.93</v>
      </c>
      <c r="K65" s="4">
        <v>1471</v>
      </c>
      <c r="L65" s="4">
        <v>266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322.63</v>
      </c>
      <c r="J66" s="9">
        <v>116.29</v>
      </c>
      <c r="K66" s="4">
        <v>322.63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193.39599999999999</v>
      </c>
      <c r="I68" s="5">
        <v>148.47800000000001</v>
      </c>
      <c r="J68" s="9">
        <v>193.39599999999999</v>
      </c>
      <c r="K68" s="5">
        <v>148.47800000000001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8756.547999999997</v>
      </c>
      <c r="J69" s="15"/>
      <c r="K69" s="14">
        <f>SUM(K55:K68)</f>
        <v>8770.547999999997</v>
      </c>
      <c r="L69" s="14">
        <f>SUM(L55:L68)</f>
        <v>266</v>
      </c>
      <c r="M69" s="14">
        <f>SUM(M55:M68)</f>
        <v>114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42124.983099999998</v>
      </c>
      <c r="J70" s="15"/>
      <c r="K70" s="14">
        <f>K69+K52</f>
        <v>42113.923999999999</v>
      </c>
      <c r="L70" s="14">
        <f>L69+L52</f>
        <v>416</v>
      </c>
      <c r="M70" s="14">
        <f>M69+M52</f>
        <v>1436.56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2017-01-20T06:05:14Z</cp:lastPrinted>
  <dcterms:created xsi:type="dcterms:W3CDTF">2000-07-15T07:26:51Z</dcterms:created>
  <dcterms:modified xsi:type="dcterms:W3CDTF">2017-01-21T05:47:46Z</dcterms:modified>
</cp:coreProperties>
</file>