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40" i="3"/>
  <c r="J17"/>
  <c r="J59"/>
  <c r="J36" l="1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<sst xmlns="http://schemas.openxmlformats.org/spreadsheetml/2006/main" count="164" uniqueCount="97">
  <si>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</si>
  <si>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</si>
  <si>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</si>
  <si>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</si>
  <si>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</si>
  <si>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</si>
  <si>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</si>
  <si>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</si>
  <si>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</si>
  <si>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</si>
  <si>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</si>
  <si>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</si>
  <si>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</si>
  <si>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</si>
  <si>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</si>
  <si>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</si>
  <si>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</si>
  <si>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</si>
  <si>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</si>
  <si>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</si>
  <si>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</si>
  <si>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</si>
  <si>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</si>
  <si>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</si>
  <si>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</si>
  <si>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</si>
  <si>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</si>
  <si>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</si>
  <si>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</si>
  <si>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</si>
  <si>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</si>
  <si>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</si>
  <si>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</si>
  <si>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</si>
  <si>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</si>
  <si>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</si>
  <si>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</si>
  <si>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</si>
  <si>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</si>
  <si>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</si>
  <si>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</si>
  <si>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</si>
  <si>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</si>
  <si>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</si>
  <si>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</si>
  <si>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</si>
  <si>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</si>
  <si>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</si>
  <si>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</si>
  <si>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</si>
  <si>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</si>
  <si>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</si>
  <si>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</si>
  <si>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</si>
  <si>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</si>
  <si>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</si>
  <si>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</si>
  <si>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</si>
  <si>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</si>
  <si>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</si>
  <si>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</si>
  <si>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</si>
  <si>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</si>
  <si>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</si>
  <si>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</si>
  <si>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</si>
  <si>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</si>
  <si>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</si>
  <si>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</si>
  <si>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</si>
  <si>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</si>
  <si>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</si>
  <si>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</si>
  <si>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</si>
  <si>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</si>
  <si>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</si>
  <si>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</si>
  <si>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</si>
  <si>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</si>
  <si>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</si>
  <si>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</si>
  <si>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</si>
  <si>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</si>
  <si>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</si>
  <si>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</si>
  <si>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</si>
  <si>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</si>
  <si>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</si>
  <si>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</si>
  <si>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</si>
  <si>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</si>
  <si>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</si>
  <si>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50 c/s thru canals</t>
  </si>
  <si>
    <t>RF 20c/s, 
LF 25 c/s</t>
  </si>
  <si>
    <t xml:space="preserve"> Water level on 21.02.2017</t>
  </si>
  <si>
    <t xml:space="preserve"> TELANGANA MEDIUM IRRIGATION PROJECTS (BASIN WISE) 
DAILY WATER LEVELS on 22.02.2017</t>
  </si>
  <si>
    <t xml:space="preserve"> Water level on 22.02.2017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</si>
</sst>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8" zoomScaleNormal="57" zoomScaleSheetLayoutView="58" workbookViewId="0">
      <pane ySplit="6" topLeftCell="A58" activePane="bottomLeft" state="frozen"/>
      <selection pane="bottomLeft" activeCell="Q66" sqref="Q6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444.60566400000005</v>
      </c>
      <c r="I17" s="4">
        <v>1038</v>
      </c>
      <c r="J17" s="15">
        <f ca="1">1458.6*0.3048</f>
        <v>444.58127999999999</v>
      </c>
      <c r="K17" s="4">
        <v>1028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456.72</v>
      </c>
      <c r="I18" s="4">
        <v>946</v>
      </c>
      <c r="J18" s="15">
        <v>456.72</v>
      </c>
      <c r="K18" s="4">
        <v>946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149.80000000000001</v>
      </c>
      <c r="I34" s="4">
        <v>256.18799999999999</v>
      </c>
      <c r="J34" s="15">
        <v>149.80000000000001</v>
      </c>
      <c r="K34" s="4">
        <v>256.18799999999999</v>
      </c>
      <c r="L34" s="12">
        <v>0</v>
      </c>
      <c r="M34" s="12">
        <v>45</v>
      </c>
      <c r="N34" s="1"/>
      <c r="O34" s="1"/>
      <c r="P34" s="3">
        <v>2000</v>
      </c>
      <c r="Q34" s="3" t="s">
        <v>45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358.88060000000002</v>
      </c>
      <c r="I36" s="4">
        <v>760.97799999999995</v>
      </c>
      <c r="J36" s="15">
        <f>(5/12+32)*0.3048+E36</f>
        <v>358.88060000000002</v>
      </c>
      <c r="K36" s="5">
        <v>760.97799999999995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94.542400000000001</v>
      </c>
      <c r="I40" s="4">
        <v>649</v>
      </c>
      <c r="J40" s="15">
        <f ca="1">(4/12+25)*0.3048+E40</f>
        <v>94.491599999999991</v>
      </c>
      <c r="K40" s="4">
        <v>636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120.7</v>
      </c>
      <c r="I42" s="4">
        <v>509.3</v>
      </c>
      <c r="J42" s="15">
        <v>120.69</v>
      </c>
      <c r="K42" s="4">
        <v>508.1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92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10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71.180000000000007</v>
      </c>
      <c r="I50" s="4">
        <v>316.49299999999999</v>
      </c>
      <c r="J50" s="15">
        <v>71.040000000000006</v>
      </c>
      <c r="K50" s="4">
        <v>302.86099999999999</v>
      </c>
      <c r="L50" s="4">
        <v>0</v>
      </c>
      <c r="M50" s="4">
        <v>157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122.22</v>
      </c>
      <c r="I51" s="4">
        <v>6776</v>
      </c>
      <c r="J51" s="15">
        <v>122.22</v>
      </c>
      <c r="K51" s="4">
        <v>6776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30630.413999999993</v>
      </c>
      <c r="J52" s="15"/>
      <c r="K52" s="14">
        <f ca="1">SUM(K11:K51)</f>
        <v>30593.855999999992</v>
      </c>
      <c r="L52" s="14">
        <f>SUM(L11:L51)</f>
        <v>100</v>
      </c>
      <c r="M52" s="14">
        <f ca="1">SUM(M11:M51)</f>
        <v>1131.83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193.26758400000003</v>
      </c>
      <c r="I59" s="4">
        <v>2028</v>
      </c>
      <c r="J59" s="15">
        <f ca="1">633.79*0.3048</f>
        <v>193.179192</v>
      </c>
      <c r="K59" s="4">
        <v>1978</v>
      </c>
      <c r="L59" s="4">
        <v>0</v>
      </c>
      <c r="M59" s="4">
        <v>576.73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93.69</v>
      </c>
      <c r="I65" s="4">
        <v>1369.57</v>
      </c>
      <c r="J65" s="15">
        <v>93.71</v>
      </c>
      <c r="K65" s="4">
        <v>1381.6</v>
      </c>
      <c r="L65" s="4">
        <v>140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115.86</v>
      </c>
      <c r="I66" s="4">
        <v>265.31</v>
      </c>
      <c r="J66" s="15">
        <v>115.82</v>
      </c>
      <c r="K66" s="4">
        <v>260.98</v>
      </c>
      <c r="L66" s="4">
        <v>0</v>
      </c>
      <c r="M66" s="4">
        <v>56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193.167</v>
      </c>
      <c r="I68" s="5">
        <v>126.59699999999999</v>
      </c>
      <c r="J68" s="9">
        <v>193.13900000000001</v>
      </c>
      <c r="K68" s="5">
        <v>123.182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7107.067</v>
      </c>
      <c r="J69" s="15"/>
      <c r="K69" s="14">
        <f ca="1">SUM(K55:K68)</f>
        <v>7128.6369999999997</v>
      </c>
      <c r="L69" s="14">
        <f ca="1">SUM(L55:L68)</f>
        <v>249</v>
      </c>
      <c r="M69" s="14">
        <f ca="1">SUM(M55:M68)</f>
        <v>507.84</v>
      </c>
      <c r="N69" s="14"/>
      <c r="O69" s="14"/>
      <c r="P69" s="14">
        <f>SUM(P55:P68)</f>
        <v>41050</v>
      </c>
      <c r="Q69" s="14">
        <f ca="1"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37737.480999999992</v>
      </c>
      <c r="J70" s="15"/>
      <c r="K70" s="14">
        <f ca="1">K69+K52</f>
        <v>37722.492999999995</v>
      </c>
      <c r="L70" s="14">
        <f ca="1">L69+L52</f>
        <v>349</v>
      </c>
      <c r="M70" s="14">
        <f ca="1">M69+M52</f>
        <v>1639.6699999999998</v>
      </c>
      <c r="N70" s="14"/>
      <c r="O70" s="14"/>
      <c r="P70" s="14">
        <f>P69+P52</f>
        <v>154290</v>
      </c>
      <c r="Q70" s="14">
        <f ca="1"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2017-02-22T05:29:49Z</cp:lastPrinted>
  <dcterms:created xsi:type="dcterms:W3CDTF">2000-07-15T07:26:51Z</dcterms:created>
  <dcterms:modified xsi:type="dcterms:W3CDTF">2017-02-22T06:01:43Z</dcterms:modified>
</cp:coreProperties>
</file>