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 activeTab="3"/>
  </bookViews>
  <sheets>
    <sheet name="Transplantion Khariff &amp; Rabi" sheetId="3" r:id="rId1"/>
    <sheet name="Transplantion K &amp; R Final" sheetId="4" r:id="rId2"/>
    <sheet name="Only 5 years" sheetId="5" r:id="rId3"/>
    <sheet name="2016-17 Kha &amp; Rabi" sheetId="6" r:id="rId4"/>
  </sheets>
  <definedNames>
    <definedName name="_xlnm.Print_Area" localSheetId="3">'2016-17 Kha &amp; Rabi'!$A$1:$G$67</definedName>
    <definedName name="_xlnm.Print_Area" localSheetId="2">'Only 5 years'!$A$1:$AG$69</definedName>
    <definedName name="_xlnm.Print_Area" localSheetId="1">'Transplantion K &amp; R Final'!$A$1:$AM$79</definedName>
    <definedName name="_xlnm.Print_Area" localSheetId="0">'Transplantion Khariff &amp; Rabi'!$A$1:$AD$69</definedName>
    <definedName name="_xlnm.Print_Titles" localSheetId="3">'2016-17 Kha &amp; Rabi'!$2:$3</definedName>
    <definedName name="_xlnm.Print_Titles" localSheetId="2">'Only 5 years'!$3:$5</definedName>
    <definedName name="_xlnm.Print_Titles" localSheetId="1">'Transplantion K &amp; R Final'!$3:$5</definedName>
    <definedName name="_xlnm.Print_Titles" localSheetId="0">'Transplantion Khariff &amp; Rabi'!$3:$5</definedName>
  </definedNames>
  <calcPr calcId="124519"/>
  <fileRecoveryPr autoRecover="0"/>
</workbook>
</file>

<file path=xl/calcChain.xml><?xml version="1.0" encoding="utf-8"?>
<calcChain xmlns="http://schemas.openxmlformats.org/spreadsheetml/2006/main">
  <c r="G64" i="6"/>
  <c r="G47"/>
  <c r="E64"/>
  <c r="E47"/>
  <c r="A66"/>
  <c r="F64"/>
  <c r="D64"/>
  <c r="C64"/>
  <c r="F47"/>
  <c r="D47"/>
  <c r="C47"/>
  <c r="X49" i="5"/>
  <c r="AA32"/>
  <c r="AA31"/>
  <c r="AF66"/>
  <c r="AE66"/>
  <c r="AG65"/>
  <c r="AG63"/>
  <c r="AG62"/>
  <c r="AG60"/>
  <c r="AG58"/>
  <c r="AG56"/>
  <c r="AG54"/>
  <c r="AF49"/>
  <c r="AE49"/>
  <c r="AG48"/>
  <c r="AG47"/>
  <c r="AG46"/>
  <c r="AG44"/>
  <c r="AG42"/>
  <c r="AG41"/>
  <c r="AG40"/>
  <c r="AG39"/>
  <c r="AG38"/>
  <c r="AG37"/>
  <c r="AG36"/>
  <c r="AG34"/>
  <c r="AG32"/>
  <c r="AG31"/>
  <c r="AG30"/>
  <c r="AG28"/>
  <c r="AG27"/>
  <c r="AG26"/>
  <c r="AG25"/>
  <c r="AG24"/>
  <c r="AG22"/>
  <c r="AG21"/>
  <c r="AG19"/>
  <c r="AG18"/>
  <c r="AG16"/>
  <c r="AG15"/>
  <c r="AG13"/>
  <c r="AG11"/>
  <c r="AG9"/>
  <c r="Z66"/>
  <c r="Y66"/>
  <c r="AA65"/>
  <c r="AA63"/>
  <c r="AA62"/>
  <c r="AA60"/>
  <c r="AA56"/>
  <c r="AA54"/>
  <c r="Z49"/>
  <c r="Y49"/>
  <c r="AA48"/>
  <c r="AA47"/>
  <c r="AA46"/>
  <c r="AA42"/>
  <c r="AA41"/>
  <c r="AA40"/>
  <c r="AA39"/>
  <c r="AA38"/>
  <c r="AA37"/>
  <c r="AA36"/>
  <c r="AA34"/>
  <c r="AA30"/>
  <c r="AA28"/>
  <c r="AA27"/>
  <c r="AA26"/>
  <c r="AA25"/>
  <c r="AA24"/>
  <c r="AA22"/>
  <c r="AA21"/>
  <c r="AA19"/>
  <c r="AA18"/>
  <c r="AA16"/>
  <c r="AA15"/>
  <c r="AA13"/>
  <c r="AA11"/>
  <c r="AA9"/>
  <c r="S66"/>
  <c r="U65"/>
  <c r="U63"/>
  <c r="U62"/>
  <c r="U60"/>
  <c r="U58"/>
  <c r="U56"/>
  <c r="U54"/>
  <c r="U52"/>
  <c r="T49"/>
  <c r="T67" s="1"/>
  <c r="S49"/>
  <c r="U48"/>
  <c r="U47"/>
  <c r="U46"/>
  <c r="U42"/>
  <c r="U41"/>
  <c r="U40"/>
  <c r="U38"/>
  <c r="U37"/>
  <c r="U36"/>
  <c r="U34"/>
  <c r="U32"/>
  <c r="U31"/>
  <c r="U30"/>
  <c r="U27"/>
  <c r="U26"/>
  <c r="U25"/>
  <c r="U24"/>
  <c r="U22"/>
  <c r="U21"/>
  <c r="U19"/>
  <c r="U18"/>
  <c r="U16"/>
  <c r="U15"/>
  <c r="U13"/>
  <c r="U11"/>
  <c r="U9"/>
  <c r="N66"/>
  <c r="M66"/>
  <c r="O65"/>
  <c r="O63"/>
  <c r="O62"/>
  <c r="O60"/>
  <c r="O58"/>
  <c r="O56"/>
  <c r="O54"/>
  <c r="O52"/>
  <c r="N49"/>
  <c r="M49"/>
  <c r="O48"/>
  <c r="O47"/>
  <c r="O46"/>
  <c r="O44"/>
  <c r="O42"/>
  <c r="O41"/>
  <c r="O40"/>
  <c r="O39"/>
  <c r="O38"/>
  <c r="O37"/>
  <c r="O36"/>
  <c r="O34"/>
  <c r="O32"/>
  <c r="O30"/>
  <c r="O26"/>
  <c r="O25"/>
  <c r="O24"/>
  <c r="O22"/>
  <c r="O21"/>
  <c r="O19"/>
  <c r="O18"/>
  <c r="O16"/>
  <c r="O15"/>
  <c r="O13"/>
  <c r="O11"/>
  <c r="O9"/>
  <c r="H66"/>
  <c r="G66"/>
  <c r="I65"/>
  <c r="I63"/>
  <c r="I62"/>
  <c r="I60"/>
  <c r="I58"/>
  <c r="I56"/>
  <c r="I54"/>
  <c r="I52"/>
  <c r="H49"/>
  <c r="G49"/>
  <c r="I48"/>
  <c r="I47"/>
  <c r="I46"/>
  <c r="I44"/>
  <c r="I42"/>
  <c r="I41"/>
  <c r="I40"/>
  <c r="I39"/>
  <c r="I38"/>
  <c r="I37"/>
  <c r="I36"/>
  <c r="I34"/>
  <c r="I32"/>
  <c r="I31"/>
  <c r="I30"/>
  <c r="I28"/>
  <c r="I27"/>
  <c r="I26"/>
  <c r="I25"/>
  <c r="I24"/>
  <c r="I22"/>
  <c r="I21"/>
  <c r="I19"/>
  <c r="I18"/>
  <c r="I16"/>
  <c r="I15"/>
  <c r="I13"/>
  <c r="I11"/>
  <c r="I9"/>
  <c r="A68"/>
  <c r="AC66"/>
  <c r="AB66"/>
  <c r="W66"/>
  <c r="V66"/>
  <c r="Q66"/>
  <c r="P66"/>
  <c r="K66"/>
  <c r="J66"/>
  <c r="E66"/>
  <c r="D66"/>
  <c r="C66"/>
  <c r="AD65"/>
  <c r="X65"/>
  <c r="R65"/>
  <c r="L65"/>
  <c r="F65"/>
  <c r="AD63"/>
  <c r="X63"/>
  <c r="R63"/>
  <c r="L63"/>
  <c r="F63"/>
  <c r="AD62"/>
  <c r="X62"/>
  <c r="R62"/>
  <c r="L62"/>
  <c r="F62"/>
  <c r="AD60"/>
  <c r="X60"/>
  <c r="R60"/>
  <c r="L60"/>
  <c r="F60"/>
  <c r="AD58"/>
  <c r="R58"/>
  <c r="L58"/>
  <c r="F58"/>
  <c r="AD56"/>
  <c r="X56"/>
  <c r="R56"/>
  <c r="L56"/>
  <c r="F56"/>
  <c r="AD54"/>
  <c r="X54"/>
  <c r="R54"/>
  <c r="L54"/>
  <c r="F54"/>
  <c r="AD52"/>
  <c r="X52"/>
  <c r="R52"/>
  <c r="L52"/>
  <c r="F52"/>
  <c r="L51"/>
  <c r="AC49"/>
  <c r="AB49"/>
  <c r="W49"/>
  <c r="V49"/>
  <c r="Q49"/>
  <c r="P49"/>
  <c r="K49"/>
  <c r="J49"/>
  <c r="E49"/>
  <c r="D49"/>
  <c r="C49"/>
  <c r="AD48"/>
  <c r="X48"/>
  <c r="R48"/>
  <c r="L48"/>
  <c r="F48"/>
  <c r="AD47"/>
  <c r="X47"/>
  <c r="R47"/>
  <c r="L47"/>
  <c r="F47"/>
  <c r="AD46"/>
  <c r="X46"/>
  <c r="R46"/>
  <c r="L46"/>
  <c r="F46"/>
  <c r="AD44"/>
  <c r="L44"/>
  <c r="F44"/>
  <c r="AD42"/>
  <c r="X42"/>
  <c r="R42"/>
  <c r="L42"/>
  <c r="F42"/>
  <c r="AD41"/>
  <c r="X41"/>
  <c r="R41"/>
  <c r="L41"/>
  <c r="F41"/>
  <c r="AD40"/>
  <c r="X40"/>
  <c r="R40"/>
  <c r="L40"/>
  <c r="F40"/>
  <c r="AD39"/>
  <c r="X39"/>
  <c r="L39"/>
  <c r="F39"/>
  <c r="AD38"/>
  <c r="X38"/>
  <c r="R38"/>
  <c r="L38"/>
  <c r="F38"/>
  <c r="AD37"/>
  <c r="X37"/>
  <c r="R37"/>
  <c r="L37"/>
  <c r="F37"/>
  <c r="AD36"/>
  <c r="X36"/>
  <c r="R36"/>
  <c r="L36"/>
  <c r="F36"/>
  <c r="AD34"/>
  <c r="R34"/>
  <c r="L34"/>
  <c r="F34"/>
  <c r="AD32"/>
  <c r="X32"/>
  <c r="R32"/>
  <c r="L32"/>
  <c r="F32"/>
  <c r="AD31"/>
  <c r="X31"/>
  <c r="R31"/>
  <c r="F31"/>
  <c r="AD30"/>
  <c r="X30"/>
  <c r="R30"/>
  <c r="L30"/>
  <c r="F30"/>
  <c r="AD28"/>
  <c r="X28"/>
  <c r="F28"/>
  <c r="AD27"/>
  <c r="X27"/>
  <c r="R27"/>
  <c r="F27"/>
  <c r="X26"/>
  <c r="R26"/>
  <c r="L26"/>
  <c r="F26"/>
  <c r="AD25"/>
  <c r="X25"/>
  <c r="R25"/>
  <c r="L25"/>
  <c r="F25"/>
  <c r="AD24"/>
  <c r="X24"/>
  <c r="R24"/>
  <c r="L24"/>
  <c r="F24"/>
  <c r="AD22"/>
  <c r="X22"/>
  <c r="R22"/>
  <c r="L22"/>
  <c r="F22"/>
  <c r="AD21"/>
  <c r="X21"/>
  <c r="R21"/>
  <c r="L21"/>
  <c r="F21"/>
  <c r="AD19"/>
  <c r="X19"/>
  <c r="R19"/>
  <c r="L19"/>
  <c r="F19"/>
  <c r="AD18"/>
  <c r="X18"/>
  <c r="R18"/>
  <c r="L18"/>
  <c r="F18"/>
  <c r="AD16"/>
  <c r="X16"/>
  <c r="R16"/>
  <c r="L16"/>
  <c r="F16"/>
  <c r="AD15"/>
  <c r="X15"/>
  <c r="R15"/>
  <c r="L15"/>
  <c r="F15"/>
  <c r="AD13"/>
  <c r="X13"/>
  <c r="R13"/>
  <c r="L13"/>
  <c r="F13"/>
  <c r="AD11"/>
  <c r="X11"/>
  <c r="R11"/>
  <c r="L11"/>
  <c r="F11"/>
  <c r="AD9"/>
  <c r="X9"/>
  <c r="R9"/>
  <c r="L9"/>
  <c r="F9"/>
  <c r="P77" i="4"/>
  <c r="F65"/>
  <c r="G65"/>
  <c r="F66"/>
  <c r="G66"/>
  <c r="D66"/>
  <c r="E66"/>
  <c r="E65"/>
  <c r="D65"/>
  <c r="C50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D50"/>
  <c r="E50"/>
  <c r="F50"/>
  <c r="G50"/>
  <c r="H50"/>
  <c r="H66" s="1"/>
  <c r="I50"/>
  <c r="I66" s="1"/>
  <c r="J50"/>
  <c r="J66" s="1"/>
  <c r="K50"/>
  <c r="K66" s="1"/>
  <c r="L50"/>
  <c r="L66" s="1"/>
  <c r="M50"/>
  <c r="M66" s="1"/>
  <c r="N50"/>
  <c r="N66" s="1"/>
  <c r="O50"/>
  <c r="O66" s="1"/>
  <c r="P50"/>
  <c r="P66" s="1"/>
  <c r="Q50"/>
  <c r="Q66" s="1"/>
  <c r="R50"/>
  <c r="R66" s="1"/>
  <c r="S50"/>
  <c r="S66" s="1"/>
  <c r="T50"/>
  <c r="T66" s="1"/>
  <c r="U50"/>
  <c r="U66" s="1"/>
  <c r="V50"/>
  <c r="V66" s="1"/>
  <c r="W50"/>
  <c r="W66" s="1"/>
  <c r="X50"/>
  <c r="X66" s="1"/>
  <c r="Y50"/>
  <c r="Y66" s="1"/>
  <c r="Z50"/>
  <c r="Z66" s="1"/>
  <c r="AA50"/>
  <c r="AA66" s="1"/>
  <c r="AB50"/>
  <c r="AB66" s="1"/>
  <c r="AC50"/>
  <c r="AC66" s="1"/>
  <c r="AD50"/>
  <c r="AD66" s="1"/>
  <c r="AE50"/>
  <c r="AE66" s="1"/>
  <c r="AF50"/>
  <c r="AF66" s="1"/>
  <c r="AG50"/>
  <c r="AG66" s="1"/>
  <c r="AH50"/>
  <c r="AH66" s="1"/>
  <c r="AI50"/>
  <c r="AI66" s="1"/>
  <c r="AJ50"/>
  <c r="AJ66" s="1"/>
  <c r="AK50"/>
  <c r="AK66" s="1"/>
  <c r="AL50"/>
  <c r="AL66" s="1"/>
  <c r="AM26"/>
  <c r="O61"/>
  <c r="R61"/>
  <c r="U61"/>
  <c r="X61"/>
  <c r="AA61"/>
  <c r="AD61"/>
  <c r="AG61"/>
  <c r="AJ61"/>
  <c r="AM61"/>
  <c r="AL26"/>
  <c r="AL24"/>
  <c r="AK24"/>
  <c r="AK31"/>
  <c r="AK32"/>
  <c r="AL30"/>
  <c r="AK30"/>
  <c r="AL27"/>
  <c r="AK27"/>
  <c r="R53"/>
  <c r="F64"/>
  <c r="F62"/>
  <c r="F61"/>
  <c r="F59"/>
  <c r="F57"/>
  <c r="F55"/>
  <c r="F53"/>
  <c r="F49"/>
  <c r="F48"/>
  <c r="F47"/>
  <c r="F44"/>
  <c r="F41"/>
  <c r="F40"/>
  <c r="F39"/>
  <c r="F37"/>
  <c r="F36"/>
  <c r="F34"/>
  <c r="F32"/>
  <c r="F31"/>
  <c r="F30"/>
  <c r="F28"/>
  <c r="F27"/>
  <c r="F26"/>
  <c r="F25"/>
  <c r="F24"/>
  <c r="F22"/>
  <c r="F21"/>
  <c r="F19"/>
  <c r="F18"/>
  <c r="F16"/>
  <c r="F15"/>
  <c r="F13"/>
  <c r="F11"/>
  <c r="F9"/>
  <c r="I64"/>
  <c r="I62"/>
  <c r="I61"/>
  <c r="I59"/>
  <c r="I57"/>
  <c r="I55"/>
  <c r="I53"/>
  <c r="I49"/>
  <c r="I48"/>
  <c r="I47"/>
  <c r="I44"/>
  <c r="I41"/>
  <c r="I40"/>
  <c r="I39"/>
  <c r="I38"/>
  <c r="I37"/>
  <c r="I36"/>
  <c r="I34"/>
  <c r="I32"/>
  <c r="I31"/>
  <c r="I30"/>
  <c r="I28"/>
  <c r="I27"/>
  <c r="I26"/>
  <c r="I25"/>
  <c r="I24"/>
  <c r="I22"/>
  <c r="I21"/>
  <c r="I19"/>
  <c r="I18"/>
  <c r="I16"/>
  <c r="I15"/>
  <c r="I13"/>
  <c r="I11"/>
  <c r="I9"/>
  <c r="L64"/>
  <c r="L62"/>
  <c r="L61"/>
  <c r="L59"/>
  <c r="L57"/>
  <c r="L55"/>
  <c r="L53"/>
  <c r="L49"/>
  <c r="L48"/>
  <c r="L47"/>
  <c r="L44"/>
  <c r="L41"/>
  <c r="L40"/>
  <c r="L39"/>
  <c r="L38"/>
  <c r="L37"/>
  <c r="L36"/>
  <c r="L34"/>
  <c r="L32"/>
  <c r="L31"/>
  <c r="L30"/>
  <c r="L28"/>
  <c r="L27"/>
  <c r="L26"/>
  <c r="L25"/>
  <c r="L24"/>
  <c r="L22"/>
  <c r="L21"/>
  <c r="L19"/>
  <c r="L18"/>
  <c r="L16"/>
  <c r="L15"/>
  <c r="L13"/>
  <c r="L11"/>
  <c r="L9"/>
  <c r="C65"/>
  <c r="AM64"/>
  <c r="AJ64"/>
  <c r="AG64"/>
  <c r="AD64"/>
  <c r="AA64"/>
  <c r="X64"/>
  <c r="U64"/>
  <c r="R64"/>
  <c r="O64"/>
  <c r="AM62"/>
  <c r="AJ62"/>
  <c r="AG62"/>
  <c r="AD62"/>
  <c r="AA62"/>
  <c r="X62"/>
  <c r="U62"/>
  <c r="R62"/>
  <c r="O62"/>
  <c r="AM59"/>
  <c r="AJ59"/>
  <c r="AG59"/>
  <c r="AD59"/>
  <c r="AA59"/>
  <c r="U59"/>
  <c r="O59"/>
  <c r="AM57"/>
  <c r="AJ57"/>
  <c r="AG57"/>
  <c r="AD57"/>
  <c r="AA57"/>
  <c r="X57"/>
  <c r="U57"/>
  <c r="R57"/>
  <c r="O57"/>
  <c r="AM55"/>
  <c r="AJ55"/>
  <c r="AG55"/>
  <c r="AD55"/>
  <c r="AA55"/>
  <c r="X55"/>
  <c r="U55"/>
  <c r="R55"/>
  <c r="O55"/>
  <c r="AM53"/>
  <c r="AJ53"/>
  <c r="AG53"/>
  <c r="AA53"/>
  <c r="X53"/>
  <c r="U53"/>
  <c r="O53"/>
  <c r="AD52"/>
  <c r="AM49"/>
  <c r="AJ49"/>
  <c r="AG49"/>
  <c r="AD49"/>
  <c r="AA49"/>
  <c r="X49"/>
  <c r="U49"/>
  <c r="R49"/>
  <c r="O49"/>
  <c r="AM48"/>
  <c r="AJ48"/>
  <c r="AG48"/>
  <c r="AD48"/>
  <c r="AA48"/>
  <c r="X48"/>
  <c r="U48"/>
  <c r="R48"/>
  <c r="O48"/>
  <c r="AM47"/>
  <c r="AM50" s="1"/>
  <c r="AM66" s="1"/>
  <c r="AJ47"/>
  <c r="AG47"/>
  <c r="AD47"/>
  <c r="AA47"/>
  <c r="X47"/>
  <c r="U47"/>
  <c r="R47"/>
  <c r="O47"/>
  <c r="AM44"/>
  <c r="AJ44"/>
  <c r="AG44"/>
  <c r="AD44"/>
  <c r="AA44"/>
  <c r="X44"/>
  <c r="U44"/>
  <c r="R44"/>
  <c r="O44"/>
  <c r="AM41"/>
  <c r="AJ41"/>
  <c r="AG41"/>
  <c r="AD41"/>
  <c r="AA41"/>
  <c r="X41"/>
  <c r="U41"/>
  <c r="R41"/>
  <c r="O41"/>
  <c r="AM40"/>
  <c r="AJ40"/>
  <c r="AG40"/>
  <c r="AD40"/>
  <c r="AA40"/>
  <c r="X40"/>
  <c r="U40"/>
  <c r="R40"/>
  <c r="O40"/>
  <c r="AM39"/>
  <c r="AJ39"/>
  <c r="AG39"/>
  <c r="AD39"/>
  <c r="AA39"/>
  <c r="X39"/>
  <c r="U39"/>
  <c r="R39"/>
  <c r="O39"/>
  <c r="AM38"/>
  <c r="AJ38"/>
  <c r="AG38"/>
  <c r="AD38"/>
  <c r="AA38"/>
  <c r="X38"/>
  <c r="U38"/>
  <c r="O38"/>
  <c r="AM37"/>
  <c r="AJ37"/>
  <c r="AG37"/>
  <c r="AD37"/>
  <c r="AA37"/>
  <c r="X37"/>
  <c r="U37"/>
  <c r="R37"/>
  <c r="O37"/>
  <c r="AM36"/>
  <c r="AJ36"/>
  <c r="AG36"/>
  <c r="AD36"/>
  <c r="AA36"/>
  <c r="X36"/>
  <c r="U36"/>
  <c r="R36"/>
  <c r="O36"/>
  <c r="AM34"/>
  <c r="AJ34"/>
  <c r="AG34"/>
  <c r="AD34"/>
  <c r="AA34"/>
  <c r="X34"/>
  <c r="U34"/>
  <c r="R34"/>
  <c r="O34"/>
  <c r="AM32"/>
  <c r="AJ32"/>
  <c r="AG32"/>
  <c r="AD32"/>
  <c r="AA32"/>
  <c r="X32"/>
  <c r="U32"/>
  <c r="R32"/>
  <c r="O32"/>
  <c r="AM31"/>
  <c r="AJ31"/>
  <c r="AG31"/>
  <c r="AD31"/>
  <c r="AA31"/>
  <c r="X31"/>
  <c r="U31"/>
  <c r="R31"/>
  <c r="O31"/>
  <c r="AM30"/>
  <c r="AJ30"/>
  <c r="AG30"/>
  <c r="AD30"/>
  <c r="AA30"/>
  <c r="X30"/>
  <c r="U30"/>
  <c r="R30"/>
  <c r="O30"/>
  <c r="AM28"/>
  <c r="AJ28"/>
  <c r="AG28"/>
  <c r="AD28"/>
  <c r="AA28"/>
  <c r="X28"/>
  <c r="U28"/>
  <c r="R28"/>
  <c r="O28"/>
  <c r="AM27"/>
  <c r="AJ27"/>
  <c r="AG27"/>
  <c r="AD27"/>
  <c r="AA27"/>
  <c r="X27"/>
  <c r="U27"/>
  <c r="R27"/>
  <c r="O27"/>
  <c r="AJ26"/>
  <c r="AG26"/>
  <c r="AD26"/>
  <c r="AA26"/>
  <c r="X26"/>
  <c r="U26"/>
  <c r="R26"/>
  <c r="O26"/>
  <c r="AM25"/>
  <c r="AJ25"/>
  <c r="AG25"/>
  <c r="AD25"/>
  <c r="AA25"/>
  <c r="X25"/>
  <c r="U25"/>
  <c r="R25"/>
  <c r="O25"/>
  <c r="AM24"/>
  <c r="AJ24"/>
  <c r="AG24"/>
  <c r="AD24"/>
  <c r="AA24"/>
  <c r="X24"/>
  <c r="U24"/>
  <c r="R24"/>
  <c r="O24"/>
  <c r="AM22"/>
  <c r="AJ22"/>
  <c r="AG22"/>
  <c r="AD22"/>
  <c r="AA22"/>
  <c r="X22"/>
  <c r="U22"/>
  <c r="R22"/>
  <c r="O22"/>
  <c r="AM21"/>
  <c r="AJ21"/>
  <c r="AG21"/>
  <c r="AD21"/>
  <c r="AA21"/>
  <c r="X21"/>
  <c r="U21"/>
  <c r="R21"/>
  <c r="O21"/>
  <c r="AM19"/>
  <c r="AJ19"/>
  <c r="AG19"/>
  <c r="AD19"/>
  <c r="AA19"/>
  <c r="X19"/>
  <c r="U19"/>
  <c r="R19"/>
  <c r="O19"/>
  <c r="AM18"/>
  <c r="AJ18"/>
  <c r="AG18"/>
  <c r="AD18"/>
  <c r="AA18"/>
  <c r="X18"/>
  <c r="U18"/>
  <c r="R18"/>
  <c r="O18"/>
  <c r="AM16"/>
  <c r="AJ16"/>
  <c r="AG16"/>
  <c r="AD16"/>
  <c r="AA16"/>
  <c r="X16"/>
  <c r="U16"/>
  <c r="R16"/>
  <c r="O16"/>
  <c r="AM15"/>
  <c r="AJ15"/>
  <c r="AG15"/>
  <c r="AD15"/>
  <c r="AA15"/>
  <c r="X15"/>
  <c r="U15"/>
  <c r="R15"/>
  <c r="O15"/>
  <c r="AM13"/>
  <c r="AJ13"/>
  <c r="AG13"/>
  <c r="AD13"/>
  <c r="AA13"/>
  <c r="X13"/>
  <c r="U13"/>
  <c r="R13"/>
  <c r="O13"/>
  <c r="AM11"/>
  <c r="AJ11"/>
  <c r="AG11"/>
  <c r="AD11"/>
  <c r="AA11"/>
  <c r="X11"/>
  <c r="U11"/>
  <c r="R11"/>
  <c r="O11"/>
  <c r="AM9"/>
  <c r="AJ9"/>
  <c r="AG9"/>
  <c r="AD9"/>
  <c r="AA9"/>
  <c r="X9"/>
  <c r="U9"/>
  <c r="R9"/>
  <c r="O9"/>
  <c r="AD54" i="3"/>
  <c r="AD56"/>
  <c r="AD58"/>
  <c r="AD60"/>
  <c r="AD62"/>
  <c r="AD63"/>
  <c r="AD65"/>
  <c r="AD52"/>
  <c r="AD11"/>
  <c r="AD13"/>
  <c r="AD15"/>
  <c r="AD16"/>
  <c r="AD18"/>
  <c r="AD19"/>
  <c r="AD21"/>
  <c r="AD22"/>
  <c r="AD24"/>
  <c r="AD25"/>
  <c r="AD27"/>
  <c r="AD28"/>
  <c r="AD30"/>
  <c r="AD31"/>
  <c r="AD32"/>
  <c r="AD34"/>
  <c r="AD36"/>
  <c r="AD37"/>
  <c r="AD38"/>
  <c r="AD39"/>
  <c r="AD40"/>
  <c r="AD41"/>
  <c r="AD42"/>
  <c r="AD44"/>
  <c r="AD46"/>
  <c r="AD47"/>
  <c r="AD48"/>
  <c r="AD9"/>
  <c r="AA54"/>
  <c r="AA56"/>
  <c r="AA58"/>
  <c r="AA60"/>
  <c r="AA62"/>
  <c r="AA63"/>
  <c r="AA65"/>
  <c r="AA52"/>
  <c r="AA11"/>
  <c r="AA13"/>
  <c r="AA15"/>
  <c r="AA16"/>
  <c r="AA18"/>
  <c r="AA19"/>
  <c r="AA21"/>
  <c r="AA22"/>
  <c r="AA24"/>
  <c r="AA25"/>
  <c r="AA26"/>
  <c r="AA27"/>
  <c r="AA28"/>
  <c r="AA30"/>
  <c r="AA31"/>
  <c r="AA32"/>
  <c r="AA34"/>
  <c r="AA36"/>
  <c r="AA37"/>
  <c r="AA38"/>
  <c r="AA39"/>
  <c r="AA40"/>
  <c r="AA41"/>
  <c r="AA42"/>
  <c r="AA44"/>
  <c r="AA46"/>
  <c r="AA47"/>
  <c r="AA48"/>
  <c r="AA9"/>
  <c r="X66"/>
  <c r="X54"/>
  <c r="X56"/>
  <c r="X58"/>
  <c r="X60"/>
  <c r="X62"/>
  <c r="X63"/>
  <c r="X65"/>
  <c r="X52"/>
  <c r="X11"/>
  <c r="X13"/>
  <c r="X15"/>
  <c r="X16"/>
  <c r="X18"/>
  <c r="X19"/>
  <c r="X21"/>
  <c r="X22"/>
  <c r="X24"/>
  <c r="X25"/>
  <c r="X26"/>
  <c r="X27"/>
  <c r="X28"/>
  <c r="X30"/>
  <c r="X31"/>
  <c r="X32"/>
  <c r="X34"/>
  <c r="X36"/>
  <c r="X37"/>
  <c r="X38"/>
  <c r="X39"/>
  <c r="X40"/>
  <c r="X41"/>
  <c r="X42"/>
  <c r="X44"/>
  <c r="X46"/>
  <c r="X47"/>
  <c r="X48"/>
  <c r="X9"/>
  <c r="U66"/>
  <c r="U52"/>
  <c r="U54"/>
  <c r="U56"/>
  <c r="U58"/>
  <c r="U60"/>
  <c r="U62"/>
  <c r="U63"/>
  <c r="U65"/>
  <c r="U51"/>
  <c r="U11"/>
  <c r="U13"/>
  <c r="U15"/>
  <c r="U16"/>
  <c r="U18"/>
  <c r="U19"/>
  <c r="U21"/>
  <c r="U22"/>
  <c r="U49" s="1"/>
  <c r="U24"/>
  <c r="U25"/>
  <c r="U26"/>
  <c r="U27"/>
  <c r="U28"/>
  <c r="U30"/>
  <c r="U31"/>
  <c r="U32"/>
  <c r="U34"/>
  <c r="U36"/>
  <c r="U37"/>
  <c r="U38"/>
  <c r="U39"/>
  <c r="U40"/>
  <c r="U41"/>
  <c r="U42"/>
  <c r="U44"/>
  <c r="U46"/>
  <c r="U47"/>
  <c r="U48"/>
  <c r="U9"/>
  <c r="R66"/>
  <c r="R54"/>
  <c r="R56"/>
  <c r="R58"/>
  <c r="R60"/>
  <c r="R62"/>
  <c r="R63"/>
  <c r="R65"/>
  <c r="R52"/>
  <c r="R11"/>
  <c r="R13"/>
  <c r="R15"/>
  <c r="R16"/>
  <c r="R18"/>
  <c r="R19"/>
  <c r="R21"/>
  <c r="R22"/>
  <c r="R24"/>
  <c r="R25"/>
  <c r="R26"/>
  <c r="R27"/>
  <c r="R28"/>
  <c r="R30"/>
  <c r="R31"/>
  <c r="R32"/>
  <c r="R34"/>
  <c r="R36"/>
  <c r="R37"/>
  <c r="R38"/>
  <c r="R39"/>
  <c r="R40"/>
  <c r="R41"/>
  <c r="R42"/>
  <c r="R44"/>
  <c r="R46"/>
  <c r="R47"/>
  <c r="R48"/>
  <c r="R9"/>
  <c r="O66"/>
  <c r="O54"/>
  <c r="O56"/>
  <c r="O58"/>
  <c r="O60"/>
  <c r="O62"/>
  <c r="O63"/>
  <c r="O65"/>
  <c r="O52"/>
  <c r="O11"/>
  <c r="O13"/>
  <c r="O15"/>
  <c r="O16"/>
  <c r="O18"/>
  <c r="O19"/>
  <c r="O21"/>
  <c r="O22"/>
  <c r="O24"/>
  <c r="O25"/>
  <c r="O26"/>
  <c r="O27"/>
  <c r="O28"/>
  <c r="O30"/>
  <c r="O31"/>
  <c r="O32"/>
  <c r="O34"/>
  <c r="O36"/>
  <c r="O37"/>
  <c r="O38"/>
  <c r="O39"/>
  <c r="O40"/>
  <c r="O41"/>
  <c r="O42"/>
  <c r="O49" s="1"/>
  <c r="O44"/>
  <c r="O46"/>
  <c r="O47"/>
  <c r="O48"/>
  <c r="O9"/>
  <c r="L66"/>
  <c r="L54"/>
  <c r="L56"/>
  <c r="L58"/>
  <c r="L60"/>
  <c r="L62"/>
  <c r="L63"/>
  <c r="L65"/>
  <c r="L52"/>
  <c r="L11"/>
  <c r="L13"/>
  <c r="L15"/>
  <c r="L16"/>
  <c r="L18"/>
  <c r="L19"/>
  <c r="L21"/>
  <c r="L22"/>
  <c r="L24"/>
  <c r="L25"/>
  <c r="L26"/>
  <c r="L27"/>
  <c r="L28"/>
  <c r="L30"/>
  <c r="L31"/>
  <c r="L32"/>
  <c r="L34"/>
  <c r="L36"/>
  <c r="L37"/>
  <c r="L38"/>
  <c r="L39"/>
  <c r="L40"/>
  <c r="L41"/>
  <c r="L42"/>
  <c r="L44"/>
  <c r="L46"/>
  <c r="L47"/>
  <c r="L48"/>
  <c r="L9"/>
  <c r="I66"/>
  <c r="I56"/>
  <c r="I58"/>
  <c r="I60"/>
  <c r="I62"/>
  <c r="I63"/>
  <c r="I65"/>
  <c r="I54"/>
  <c r="I11"/>
  <c r="I13"/>
  <c r="I15"/>
  <c r="I16"/>
  <c r="I18"/>
  <c r="I19"/>
  <c r="I21"/>
  <c r="I22"/>
  <c r="I24"/>
  <c r="I25"/>
  <c r="I26"/>
  <c r="I27"/>
  <c r="I28"/>
  <c r="I30"/>
  <c r="I31"/>
  <c r="I32"/>
  <c r="I34"/>
  <c r="I36"/>
  <c r="I37"/>
  <c r="I38"/>
  <c r="I39"/>
  <c r="I40"/>
  <c r="I49" s="1"/>
  <c r="I41"/>
  <c r="I42"/>
  <c r="I44"/>
  <c r="I46"/>
  <c r="I47"/>
  <c r="I48"/>
  <c r="I9"/>
  <c r="F54"/>
  <c r="F56"/>
  <c r="F58"/>
  <c r="F60"/>
  <c r="F62"/>
  <c r="F63"/>
  <c r="F65"/>
  <c r="F52"/>
  <c r="F49"/>
  <c r="F11"/>
  <c r="F13"/>
  <c r="F15"/>
  <c r="F16"/>
  <c r="F18"/>
  <c r="F19"/>
  <c r="F21"/>
  <c r="F22"/>
  <c r="F24"/>
  <c r="F25"/>
  <c r="F26"/>
  <c r="F27"/>
  <c r="F28"/>
  <c r="F30"/>
  <c r="F31"/>
  <c r="F32"/>
  <c r="F34"/>
  <c r="F36"/>
  <c r="F37"/>
  <c r="F38"/>
  <c r="F39"/>
  <c r="F40"/>
  <c r="F41"/>
  <c r="F42"/>
  <c r="F44"/>
  <c r="F46"/>
  <c r="F47"/>
  <c r="F48"/>
  <c r="F9"/>
  <c r="C66"/>
  <c r="G65" i="6" l="1"/>
  <c r="E65"/>
  <c r="D65"/>
  <c r="C65"/>
  <c r="F65"/>
  <c r="AF67" i="5"/>
  <c r="AG66"/>
  <c r="O66"/>
  <c r="L66"/>
  <c r="U66"/>
  <c r="AE67"/>
  <c r="H67"/>
  <c r="G67"/>
  <c r="O49"/>
  <c r="AG49"/>
  <c r="Y67"/>
  <c r="U49"/>
  <c r="S67"/>
  <c r="AA66"/>
  <c r="AA49"/>
  <c r="Z67"/>
  <c r="J67"/>
  <c r="N67"/>
  <c r="M67"/>
  <c r="I66"/>
  <c r="I49"/>
  <c r="E67"/>
  <c r="W67"/>
  <c r="D67"/>
  <c r="F66"/>
  <c r="C67"/>
  <c r="Q67"/>
  <c r="AD49"/>
  <c r="AD66"/>
  <c r="P67"/>
  <c r="F49"/>
  <c r="K67"/>
  <c r="AC67"/>
  <c r="L49"/>
  <c r="R49"/>
  <c r="V67"/>
  <c r="R66"/>
  <c r="X66"/>
  <c r="AB67"/>
  <c r="C66" i="4"/>
  <c r="I67" i="3"/>
  <c r="U67"/>
  <c r="O67"/>
  <c r="AD66"/>
  <c r="AD49"/>
  <c r="AA66"/>
  <c r="AA49"/>
  <c r="X49"/>
  <c r="X67" s="1"/>
  <c r="R49"/>
  <c r="R67" s="1"/>
  <c r="A68"/>
  <c r="Z66"/>
  <c r="Y66"/>
  <c r="Z49"/>
  <c r="Y49"/>
  <c r="AC66"/>
  <c r="AB66"/>
  <c r="AC49"/>
  <c r="AB49"/>
  <c r="D66"/>
  <c r="E66"/>
  <c r="G66"/>
  <c r="H66"/>
  <c r="J66"/>
  <c r="K66"/>
  <c r="M66"/>
  <c r="N66"/>
  <c r="P66"/>
  <c r="Q66"/>
  <c r="S66"/>
  <c r="T66"/>
  <c r="V66"/>
  <c r="W66"/>
  <c r="D49"/>
  <c r="E49"/>
  <c r="G49"/>
  <c r="H49"/>
  <c r="J49"/>
  <c r="K49"/>
  <c r="M49"/>
  <c r="N49"/>
  <c r="P49"/>
  <c r="Q49"/>
  <c r="S49"/>
  <c r="T49"/>
  <c r="V49"/>
  <c r="W49"/>
  <c r="AD67" i="5" l="1"/>
  <c r="AG67"/>
  <c r="O67"/>
  <c r="L67"/>
  <c r="U67"/>
  <c r="AA67"/>
  <c r="R67"/>
  <c r="I67"/>
  <c r="X67"/>
  <c r="F67"/>
  <c r="F66" i="3"/>
  <c r="AD67"/>
  <c r="AA67"/>
  <c r="Y67"/>
  <c r="L49"/>
  <c r="L67" s="1"/>
  <c r="Z67"/>
  <c r="AC67"/>
  <c r="AB67"/>
  <c r="S67"/>
  <c r="J67"/>
  <c r="T67"/>
  <c r="K67"/>
  <c r="Q67"/>
  <c r="W67"/>
  <c r="N67"/>
  <c r="P67"/>
  <c r="H67"/>
  <c r="E67"/>
  <c r="V67"/>
  <c r="M67"/>
  <c r="D67"/>
  <c r="G67"/>
  <c r="C49"/>
  <c r="F67" l="1"/>
  <c r="C67"/>
</calcChain>
</file>

<file path=xl/sharedStrings.xml><?xml version="1.0" encoding="utf-8"?>
<sst xmlns="http://schemas.openxmlformats.org/spreadsheetml/2006/main" count="422" uniqueCount="103">
  <si>
    <t>Name of project</t>
  </si>
  <si>
    <t>Total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</si>
  <si>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</si>
  <si>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</si>
  <si>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</si>
  <si>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</si>
  <si>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</si>
  <si>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</si>
  <si>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</si>
  <si>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</si>
  <si>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Upper maniar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</si>
  <si>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</si>
  <si>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</si>
  <si>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</si>
  <si>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</si>
  <si>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</si>
  <si>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</si>
  <si>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</si>
  <si>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</si>
  <si>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</si>
  <si>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</si>
  <si>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</si>
  <si>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</si>
  <si>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</si>
  <si>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</si>
  <si>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</si>
  <si>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</si>
  <si>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</si>
  <si>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</si>
  <si>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</si>
  <si>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</si>
  <si>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</si>
  <si>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</si>
  <si>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</si>
  <si>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</si>
  <si>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</si>
  <si>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</si>
  <si>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</si>
  <si>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</si>
  <si>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</si>
  <si>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</si>
  <si>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Vattivagu</t>
  </si>
  <si>
    <t>Suddavagu Gaddennavagu</t>
  </si>
  <si>
    <t xml:space="preserve">GODAVARI BASIN </t>
  </si>
  <si>
    <t xml:space="preserve">KRISHNA BASIN </t>
  </si>
  <si>
    <t>TOTAL</t>
  </si>
  <si>
    <t>Grand Total</t>
  </si>
  <si>
    <t xml:space="preserve">Ayacut irrigated in Acres </t>
  </si>
  <si>
    <t>Sl No.</t>
  </si>
  <si>
    <t>Crop holiday</t>
  </si>
  <si>
    <t>2008-09</t>
  </si>
  <si>
    <t>2009-10</t>
  </si>
  <si>
    <t>2010-11</t>
  </si>
  <si>
    <t>2011-12</t>
  </si>
  <si>
    <t>2012-13</t>
  </si>
  <si>
    <t>2013-14</t>
  </si>
  <si>
    <t>2014-15</t>
  </si>
  <si>
    <t>Khariff</t>
  </si>
  <si>
    <t>Rabi</t>
  </si>
  <si>
    <t>Contemplated Ayacut in acres</t>
  </si>
  <si>
    <t>2015-16</t>
  </si>
  <si>
    <t>2016-17</t>
  </si>
  <si>
    <t xml:space="preserve">Total </t>
  </si>
  <si>
    <t xml:space="preserve"> TELANGANA MEDIUM IRRIGATION PROJECTS 
Year wise  Irrigated Ayacut particulars </t>
  </si>
  <si>
    <t>SANGAREDDY</t>
  </si>
  <si>
    <t>MEDAK</t>
  </si>
  <si>
    <t>KAMAREDDY</t>
  </si>
  <si>
    <t>NIRMAL</t>
  </si>
  <si>
    <t>KOMARAM BHEEM ASIFABAD</t>
  </si>
  <si>
    <t>MANCHERIAL</t>
  </si>
  <si>
    <t>SIDDIPETA</t>
  </si>
  <si>
    <t>JAYASHANKAR BHUPALPALLY</t>
  </si>
  <si>
    <t>RAJANNA 
SIRISILLA</t>
  </si>
  <si>
    <t>BHADRADRI KOTHAGUDEM</t>
  </si>
  <si>
    <t>YADADRI 
BHUVANAGIRI</t>
  </si>
  <si>
    <t>SURYAPET</t>
  </si>
  <si>
    <t>Musi</t>
  </si>
  <si>
    <t>VIKARABAD</t>
  </si>
  <si>
    <t>WARANGAL RURAL</t>
  </si>
  <si>
    <t>MAHABOOBABAD</t>
  </si>
  <si>
    <t>2007-08</t>
  </si>
  <si>
    <t>2006-07</t>
  </si>
  <si>
    <t>2005-06</t>
  </si>
  <si>
    <t>Draught</t>
  </si>
  <si>
    <t>Work not grounded</t>
  </si>
  <si>
    <r>
      <rPr>
        <b/>
        <sz val="18"/>
        <rFont val="Arial"/>
        <family val="2"/>
      </rPr>
      <t>Peddavagu</t>
    </r>
    <r>
      <rPr>
        <sz val="18"/>
        <rFont val="Arial"/>
        <family val="2"/>
      </rPr>
      <t xml:space="preserve">
Combined state - 16000,
Telangana only - 2360</t>
    </r>
  </si>
  <si>
    <t>P.T.O</t>
  </si>
  <si>
    <t>Nil</t>
  </si>
  <si>
    <t>NIl</t>
  </si>
  <si>
    <t>3500 /2000</t>
  </si>
  <si>
    <t>1.16/.4</t>
  </si>
  <si>
    <t>Name of project / District</t>
  </si>
  <si>
    <t xml:space="preserve"> TELANGANA MEDIUM IRRIGATION PROJECTS 
Details of ayacut irrigated &amp; water utilization for the last 5 years</t>
  </si>
  <si>
    <t xml:space="preserve">Ayacut irrigated 
in acres
2012-13 
</t>
  </si>
  <si>
    <t>Water Utilization
 (in TMC)</t>
  </si>
  <si>
    <t xml:space="preserve">Ayacut irrigated 
in acres
2013-14 </t>
  </si>
  <si>
    <t xml:space="preserve">Ayacut irrigated 
in acres
2014-15 
</t>
  </si>
  <si>
    <t xml:space="preserve">Ayacut irrigated 
in acres
2015-16 
</t>
  </si>
  <si>
    <t xml:space="preserve">Ayacut irrigated 
in acres
2016-17 
</t>
  </si>
  <si>
    <t xml:space="preserve"> TELANGANA MEDIUM IRRIGATION PROJECTS 
Ayacut Irrigated &amp; Water utilization for the year 2016-17</t>
  </si>
  <si>
    <t>Khariff in Acres</t>
  </si>
  <si>
    <t>Utilizaion in TMC</t>
  </si>
  <si>
    <t>Rabi in Acres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</si>
</sst>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00"/>
    <numFmt numFmtId="165" formatCode="0.0"/>
    <numFmt numFmtId="166" formatCode="0.0000"/>
  </numFmts>
  <fonts count="1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4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4" fillId="2" borderId="1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4" fillId="2" borderId="3" xfId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3" xfId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" fontId="4" fillId="2" borderId="3" xfId="1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" fontId="7" fillId="2" borderId="0" xfId="0" applyNumberFormat="1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164" fontId="4" fillId="2" borderId="1" xfId="1" applyNumberFormat="1" applyFont="1" applyFill="1" applyBorder="1" applyAlignment="1">
      <alignment horizontal="center" vertical="center" wrapText="1"/>
    </xf>
    <xf numFmtId="165" fontId="4" fillId="2" borderId="1" xfId="1" applyNumberFormat="1" applyFont="1" applyFill="1" applyBorder="1" applyAlignment="1">
      <alignment horizontal="center" vertical="center" wrapText="1"/>
    </xf>
    <xf numFmtId="2" fontId="4" fillId="2" borderId="1" xfId="1" applyNumberFormat="1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6" fontId="4" fillId="2" borderId="1" xfId="1" applyNumberFormat="1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1" fontId="4" fillId="2" borderId="3" xfId="1" applyNumberFormat="1" applyFont="1" applyFill="1" applyBorder="1" applyAlignment="1">
      <alignment horizontal="center" vertical="center" wrapText="1"/>
    </xf>
    <xf numFmtId="1" fontId="8" fillId="2" borderId="0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1" fontId="4" fillId="2" borderId="2" xfId="1" applyNumberFormat="1" applyFont="1" applyFill="1" applyBorder="1" applyAlignment="1">
      <alignment horizontal="center" vertical="center" wrapText="1"/>
    </xf>
    <xf numFmtId="1" fontId="4" fillId="2" borderId="5" xfId="1" applyNumberFormat="1" applyFont="1" applyFill="1" applyBorder="1" applyAlignment="1">
      <alignment horizontal="center" vertical="center" wrapText="1"/>
    </xf>
    <xf numFmtId="1" fontId="4" fillId="2" borderId="3" xfId="1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right" vertical="center" wrapText="1"/>
    </xf>
    <xf numFmtId="0" fontId="10" fillId="2" borderId="5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1" fontId="8" fillId="2" borderId="8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I1116"/>
  <sheetViews>
    <sheetView view="pageBreakPreview" zoomScale="59" zoomScaleNormal="57" zoomScaleSheetLayoutView="59" workbookViewId="0">
      <pane ySplit="4" topLeftCell="A5" activePane="bottomLeft" state="frozen"/>
      <selection pane="bottomLeft" activeCell="H9" sqref="H9"/>
    </sheetView>
  </sheetViews>
  <sheetFormatPr defaultRowHeight="25.5"/>
  <cols>
    <col min="1" max="1" width="8.42578125" style="1" customWidth="1"/>
    <col min="2" max="2" width="42.140625" style="15" customWidth="1"/>
    <col min="3" max="3" width="29.140625" style="5" customWidth="1"/>
    <col min="4" max="4" width="18.140625" style="5" customWidth="1"/>
    <col min="5" max="5" width="16.42578125" style="5" customWidth="1"/>
    <col min="6" max="6" width="18.5703125" style="5" customWidth="1"/>
    <col min="7" max="9" width="16.42578125" style="5" customWidth="1"/>
    <col min="10" max="10" width="18.28515625" style="5" bestFit="1" customWidth="1"/>
    <col min="11" max="11" width="16.42578125" style="5" customWidth="1"/>
    <col min="12" max="13" width="18.28515625" style="5" bestFit="1" customWidth="1"/>
    <col min="14" max="14" width="16.42578125" style="5" customWidth="1"/>
    <col min="15" max="16" width="18.28515625" style="5" bestFit="1" customWidth="1"/>
    <col min="17" max="17" width="16.42578125" style="5" customWidth="1"/>
    <col min="18" max="18" width="18.28515625" style="5" bestFit="1" customWidth="1"/>
    <col min="19" max="21" width="16.42578125" style="5" customWidth="1"/>
    <col min="22" max="22" width="18.28515625" style="5" bestFit="1" customWidth="1"/>
    <col min="23" max="23" width="16.42578125" style="5" customWidth="1"/>
    <col min="24" max="24" width="17.5703125" style="5" customWidth="1"/>
    <col min="25" max="25" width="18.28515625" style="5" bestFit="1" customWidth="1"/>
    <col min="26" max="26" width="16.42578125" style="5" customWidth="1"/>
    <col min="27" max="27" width="18.140625" style="5" customWidth="1"/>
    <col min="28" max="29" width="18.28515625" style="5" bestFit="1" customWidth="1"/>
    <col min="30" max="30" width="20" style="5" customWidth="1"/>
    <col min="31" max="31" width="2.140625" style="1" customWidth="1"/>
    <col min="32" max="87" width="9.140625" style="3"/>
    <col min="88" max="16384" width="9.140625" style="1"/>
  </cols>
  <sheetData>
    <row r="1" spans="1:87" s="11" customFormat="1" ht="100.5" customHeight="1">
      <c r="A1" s="73" t="s">
        <v>63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4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</row>
    <row r="2" spans="1:87" s="8" customFormat="1" ht="45.75" customHeight="1">
      <c r="A2" s="72" t="s">
        <v>48</v>
      </c>
      <c r="B2" s="72" t="s">
        <v>0</v>
      </c>
      <c r="C2" s="72" t="s">
        <v>59</v>
      </c>
      <c r="D2" s="77" t="s">
        <v>47</v>
      </c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9"/>
      <c r="AE2" s="22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</row>
    <row r="3" spans="1:87" s="9" customFormat="1" ht="45.75" customHeight="1" thickBot="1">
      <c r="A3" s="72"/>
      <c r="B3" s="72"/>
      <c r="C3" s="72"/>
      <c r="D3" s="65" t="s">
        <v>50</v>
      </c>
      <c r="E3" s="66"/>
      <c r="F3" s="67"/>
      <c r="G3" s="65" t="s">
        <v>51</v>
      </c>
      <c r="H3" s="66"/>
      <c r="I3" s="67"/>
      <c r="J3" s="68" t="s">
        <v>52</v>
      </c>
      <c r="K3" s="69"/>
      <c r="L3" s="70"/>
      <c r="M3" s="68" t="s">
        <v>53</v>
      </c>
      <c r="N3" s="69"/>
      <c r="O3" s="70"/>
      <c r="P3" s="65" t="s">
        <v>54</v>
      </c>
      <c r="Q3" s="66"/>
      <c r="R3" s="67"/>
      <c r="S3" s="65" t="s">
        <v>55</v>
      </c>
      <c r="T3" s="66"/>
      <c r="U3" s="67"/>
      <c r="V3" s="65" t="s">
        <v>56</v>
      </c>
      <c r="W3" s="66"/>
      <c r="X3" s="67"/>
      <c r="Y3" s="65" t="s">
        <v>60</v>
      </c>
      <c r="Z3" s="66"/>
      <c r="AA3" s="67"/>
      <c r="AB3" s="65" t="s">
        <v>61</v>
      </c>
      <c r="AC3" s="66"/>
      <c r="AD3" s="67"/>
    </row>
    <row r="4" spans="1:87" s="9" customFormat="1" ht="48" customHeight="1" thickBot="1">
      <c r="A4" s="72"/>
      <c r="B4" s="72"/>
      <c r="C4" s="72"/>
      <c r="D4" s="18" t="s">
        <v>57</v>
      </c>
      <c r="E4" s="18" t="s">
        <v>58</v>
      </c>
      <c r="F4" s="29" t="s">
        <v>62</v>
      </c>
      <c r="G4" s="18" t="s">
        <v>57</v>
      </c>
      <c r="H4" s="18" t="s">
        <v>58</v>
      </c>
      <c r="I4" s="24" t="s">
        <v>62</v>
      </c>
      <c r="J4" s="18" t="s">
        <v>57</v>
      </c>
      <c r="K4" s="27" t="s">
        <v>58</v>
      </c>
      <c r="L4" s="18" t="s">
        <v>62</v>
      </c>
      <c r="M4" s="28" t="s">
        <v>57</v>
      </c>
      <c r="N4" s="18" t="s">
        <v>58</v>
      </c>
      <c r="O4" s="30" t="s">
        <v>62</v>
      </c>
      <c r="P4" s="18" t="s">
        <v>57</v>
      </c>
      <c r="Q4" s="18" t="s">
        <v>58</v>
      </c>
      <c r="R4" s="24" t="s">
        <v>62</v>
      </c>
      <c r="S4" s="18" t="s">
        <v>57</v>
      </c>
      <c r="T4" s="18" t="s">
        <v>58</v>
      </c>
      <c r="U4" s="24" t="s">
        <v>62</v>
      </c>
      <c r="V4" s="18" t="s">
        <v>57</v>
      </c>
      <c r="W4" s="18" t="s">
        <v>58</v>
      </c>
      <c r="X4" s="24" t="s">
        <v>62</v>
      </c>
      <c r="Y4" s="18" t="s">
        <v>57</v>
      </c>
      <c r="Z4" s="18" t="s">
        <v>58</v>
      </c>
      <c r="AA4" s="24" t="s">
        <v>62</v>
      </c>
      <c r="AB4" s="18" t="s">
        <v>57</v>
      </c>
      <c r="AC4" s="18" t="s">
        <v>58</v>
      </c>
      <c r="AD4" s="24" t="s">
        <v>62</v>
      </c>
    </row>
    <row r="5" spans="1:87" s="11" customFormat="1" ht="26.25">
      <c r="A5" s="19">
        <v>1</v>
      </c>
      <c r="B5" s="16">
        <v>2</v>
      </c>
      <c r="C5" s="19">
        <v>3</v>
      </c>
      <c r="D5" s="19">
        <v>4</v>
      </c>
      <c r="E5" s="19">
        <v>5</v>
      </c>
      <c r="F5" s="21">
        <v>6</v>
      </c>
      <c r="G5" s="21">
        <v>7</v>
      </c>
      <c r="H5" s="16">
        <v>8</v>
      </c>
      <c r="I5" s="21">
        <v>9</v>
      </c>
      <c r="J5" s="21">
        <v>10</v>
      </c>
      <c r="K5" s="21">
        <v>11</v>
      </c>
      <c r="L5" s="26">
        <v>12</v>
      </c>
      <c r="M5" s="21">
        <v>13</v>
      </c>
      <c r="N5" s="16">
        <v>14</v>
      </c>
      <c r="O5" s="21">
        <v>15</v>
      </c>
      <c r="P5" s="21">
        <v>16</v>
      </c>
      <c r="Q5" s="21">
        <v>17</v>
      </c>
      <c r="R5" s="21">
        <v>18</v>
      </c>
      <c r="S5" s="21">
        <v>19</v>
      </c>
      <c r="T5" s="16">
        <v>20</v>
      </c>
      <c r="U5" s="21">
        <v>21</v>
      </c>
      <c r="V5" s="21">
        <v>22</v>
      </c>
      <c r="W5" s="21">
        <v>23</v>
      </c>
      <c r="X5" s="21">
        <v>24</v>
      </c>
      <c r="Y5" s="21">
        <v>25</v>
      </c>
      <c r="Z5" s="16">
        <v>26</v>
      </c>
      <c r="AA5" s="21">
        <v>27</v>
      </c>
      <c r="AB5" s="21">
        <v>28</v>
      </c>
      <c r="AC5" s="21">
        <v>29</v>
      </c>
      <c r="AD5" s="21">
        <v>30</v>
      </c>
      <c r="AE5" s="23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</row>
    <row r="6" spans="1:87" ht="23.25" customHeight="1">
      <c r="A6" s="71" t="s">
        <v>43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</row>
    <row r="7" spans="1:87" ht="57" customHeight="1">
      <c r="A7" s="71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</row>
    <row r="8" spans="1:87" ht="57" customHeight="1">
      <c r="A8" s="8"/>
      <c r="B8" s="16" t="s">
        <v>64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87" ht="57" customHeight="1">
      <c r="A9" s="8">
        <v>1</v>
      </c>
      <c r="B9" s="13" t="s">
        <v>3</v>
      </c>
      <c r="C9" s="7">
        <v>6030</v>
      </c>
      <c r="D9" s="7">
        <v>4500</v>
      </c>
      <c r="E9" s="7">
        <v>970</v>
      </c>
      <c r="F9" s="7">
        <f>D9+E9</f>
        <v>5470</v>
      </c>
      <c r="G9" s="7">
        <v>0</v>
      </c>
      <c r="H9" s="7">
        <v>5000</v>
      </c>
      <c r="I9" s="7">
        <f>H9+G9</f>
        <v>5000</v>
      </c>
      <c r="J9" s="7">
        <v>4000</v>
      </c>
      <c r="K9" s="7">
        <v>2000</v>
      </c>
      <c r="L9" s="7">
        <f>J9+K9</f>
        <v>6000</v>
      </c>
      <c r="M9" s="7">
        <v>5000</v>
      </c>
      <c r="N9" s="7">
        <v>10000</v>
      </c>
      <c r="O9" s="7">
        <f>M9+N9</f>
        <v>15000</v>
      </c>
      <c r="P9" s="7">
        <v>14000</v>
      </c>
      <c r="Q9" s="7">
        <v>3000</v>
      </c>
      <c r="R9" s="7">
        <f>P9+Q9</f>
        <v>17000</v>
      </c>
      <c r="S9" s="7"/>
      <c r="T9" s="7"/>
      <c r="U9" s="7">
        <f>S9+T9</f>
        <v>0</v>
      </c>
      <c r="V9" s="7">
        <v>0</v>
      </c>
      <c r="W9" s="7">
        <v>4060</v>
      </c>
      <c r="X9" s="7">
        <f>V9+W9</f>
        <v>4060</v>
      </c>
      <c r="Y9" s="7">
        <v>0</v>
      </c>
      <c r="Z9" s="7">
        <v>0</v>
      </c>
      <c r="AA9" s="7">
        <f>Y9+Z9</f>
        <v>0</v>
      </c>
      <c r="AB9" s="7">
        <v>5230</v>
      </c>
      <c r="AC9" s="7">
        <v>4060</v>
      </c>
      <c r="AD9" s="7">
        <f>AB9+AC9</f>
        <v>9290</v>
      </c>
    </row>
    <row r="10" spans="1:87" ht="57" customHeight="1">
      <c r="A10" s="8"/>
      <c r="B10" s="16" t="s">
        <v>65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87" ht="57" customHeight="1">
      <c r="A11" s="8">
        <v>2</v>
      </c>
      <c r="B11" s="13" t="s">
        <v>21</v>
      </c>
      <c r="C11" s="7">
        <v>21625</v>
      </c>
      <c r="D11" s="7">
        <v>15000</v>
      </c>
      <c r="E11" s="7">
        <v>0</v>
      </c>
      <c r="F11" s="7">
        <f t="shared" ref="F11:F48" si="0">D11+E11</f>
        <v>15000</v>
      </c>
      <c r="G11" s="7">
        <v>0</v>
      </c>
      <c r="H11" s="7">
        <v>0</v>
      </c>
      <c r="I11" s="7">
        <f t="shared" ref="I11:I48" si="1">H11+G11</f>
        <v>0</v>
      </c>
      <c r="J11" s="7">
        <v>15000</v>
      </c>
      <c r="K11" s="7">
        <v>10000</v>
      </c>
      <c r="L11" s="7">
        <f t="shared" ref="L11:L48" si="2">J11+K11</f>
        <v>25000</v>
      </c>
      <c r="M11" s="7">
        <v>10000</v>
      </c>
      <c r="N11" s="7">
        <v>10000</v>
      </c>
      <c r="O11" s="7">
        <f t="shared" ref="O11:O48" si="3">M11+N11</f>
        <v>20000</v>
      </c>
      <c r="P11" s="7">
        <v>15000</v>
      </c>
      <c r="Q11" s="7">
        <v>0</v>
      </c>
      <c r="R11" s="7">
        <f t="shared" ref="R11:R48" si="4">P11+Q11</f>
        <v>15000</v>
      </c>
      <c r="S11" s="7"/>
      <c r="T11" s="7"/>
      <c r="U11" s="7">
        <f t="shared" ref="U11:U48" si="5">S11+T11</f>
        <v>0</v>
      </c>
      <c r="V11" s="7">
        <v>14000</v>
      </c>
      <c r="W11" s="7">
        <v>0</v>
      </c>
      <c r="X11" s="7">
        <f t="shared" ref="X11:X48" si="6">V11+W11</f>
        <v>14000</v>
      </c>
      <c r="Y11" s="7">
        <v>0</v>
      </c>
      <c r="Z11" s="7">
        <v>0</v>
      </c>
      <c r="AA11" s="7">
        <f t="shared" ref="AA11:AA48" si="7">Y11+Z11</f>
        <v>0</v>
      </c>
      <c r="AB11" s="7">
        <v>0</v>
      </c>
      <c r="AC11" s="7">
        <v>15000</v>
      </c>
      <c r="AD11" s="7">
        <f t="shared" ref="AD11:AD48" si="8">AB11+AC11</f>
        <v>15000</v>
      </c>
    </row>
    <row r="12" spans="1:87" ht="57" customHeight="1">
      <c r="A12" s="8"/>
      <c r="B12" s="16" t="s">
        <v>26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87" ht="57" customHeight="1">
      <c r="A13" s="8">
        <v>3</v>
      </c>
      <c r="B13" s="13" t="s">
        <v>4</v>
      </c>
      <c r="C13" s="7">
        <v>6600</v>
      </c>
      <c r="D13" s="7">
        <v>3500</v>
      </c>
      <c r="E13" s="7">
        <v>700</v>
      </c>
      <c r="F13" s="7">
        <f t="shared" si="0"/>
        <v>4200</v>
      </c>
      <c r="G13" s="7"/>
      <c r="H13" s="7">
        <v>0</v>
      </c>
      <c r="I13" s="7">
        <f t="shared" si="1"/>
        <v>0</v>
      </c>
      <c r="J13" s="7">
        <v>1500</v>
      </c>
      <c r="K13" s="7">
        <v>1000</v>
      </c>
      <c r="L13" s="7">
        <f t="shared" si="2"/>
        <v>2500</v>
      </c>
      <c r="M13" s="7">
        <v>4000</v>
      </c>
      <c r="N13" s="7">
        <v>1085</v>
      </c>
      <c r="O13" s="7">
        <f t="shared" si="3"/>
        <v>5085</v>
      </c>
      <c r="P13" s="7">
        <v>4500</v>
      </c>
      <c r="Q13" s="7">
        <v>4000</v>
      </c>
      <c r="R13" s="7">
        <f t="shared" si="4"/>
        <v>8500</v>
      </c>
      <c r="S13" s="7">
        <v>4000</v>
      </c>
      <c r="T13" s="7"/>
      <c r="U13" s="7">
        <f t="shared" si="5"/>
        <v>4000</v>
      </c>
      <c r="V13" s="7">
        <v>0</v>
      </c>
      <c r="W13" s="7">
        <v>0</v>
      </c>
      <c r="X13" s="7">
        <f t="shared" si="6"/>
        <v>0</v>
      </c>
      <c r="Y13" s="7">
        <v>0</v>
      </c>
      <c r="Z13" s="7">
        <v>0</v>
      </c>
      <c r="AA13" s="7">
        <f t="shared" si="7"/>
        <v>0</v>
      </c>
      <c r="AB13" s="7">
        <v>0</v>
      </c>
      <c r="AC13" s="7">
        <v>5000</v>
      </c>
      <c r="AD13" s="7">
        <f t="shared" si="8"/>
        <v>5000</v>
      </c>
    </row>
    <row r="14" spans="1:87" ht="57" customHeight="1">
      <c r="A14" s="8"/>
      <c r="B14" s="16" t="s">
        <v>66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87" ht="57" customHeight="1">
      <c r="A15" s="8">
        <v>4</v>
      </c>
      <c r="B15" s="13" t="s">
        <v>5</v>
      </c>
      <c r="C15" s="7">
        <v>10500</v>
      </c>
      <c r="D15" s="7">
        <v>10500</v>
      </c>
      <c r="E15" s="7">
        <v>2320</v>
      </c>
      <c r="F15" s="7">
        <f t="shared" si="0"/>
        <v>12820</v>
      </c>
      <c r="G15" s="7"/>
      <c r="H15" s="7">
        <v>0</v>
      </c>
      <c r="I15" s="7">
        <f t="shared" si="1"/>
        <v>0</v>
      </c>
      <c r="J15" s="7">
        <v>2300</v>
      </c>
      <c r="K15" s="7">
        <v>7500</v>
      </c>
      <c r="L15" s="7">
        <f t="shared" si="2"/>
        <v>9800</v>
      </c>
      <c r="M15" s="7">
        <v>9500</v>
      </c>
      <c r="N15" s="7">
        <v>1317</v>
      </c>
      <c r="O15" s="7">
        <f t="shared" si="3"/>
        <v>10817</v>
      </c>
      <c r="P15" s="7">
        <v>10200</v>
      </c>
      <c r="Q15" s="7">
        <v>7500</v>
      </c>
      <c r="R15" s="7">
        <f t="shared" si="4"/>
        <v>17700</v>
      </c>
      <c r="S15" s="7">
        <v>2991</v>
      </c>
      <c r="T15" s="7"/>
      <c r="U15" s="7">
        <f t="shared" si="5"/>
        <v>2991</v>
      </c>
      <c r="V15" s="7">
        <v>0</v>
      </c>
      <c r="W15" s="7">
        <v>0</v>
      </c>
      <c r="X15" s="7">
        <f t="shared" si="6"/>
        <v>0</v>
      </c>
      <c r="Y15" s="7">
        <v>0</v>
      </c>
      <c r="Z15" s="7">
        <v>0</v>
      </c>
      <c r="AA15" s="7">
        <f t="shared" si="7"/>
        <v>0</v>
      </c>
      <c r="AB15" s="7">
        <v>0</v>
      </c>
      <c r="AC15" s="7">
        <v>7500</v>
      </c>
      <c r="AD15" s="7">
        <f t="shared" si="8"/>
        <v>7500</v>
      </c>
    </row>
    <row r="16" spans="1:87" ht="57" customHeight="1">
      <c r="A16" s="8">
        <v>5</v>
      </c>
      <c r="B16" s="13" t="s">
        <v>35</v>
      </c>
      <c r="C16" s="7">
        <v>9000</v>
      </c>
      <c r="D16" s="7">
        <v>1800</v>
      </c>
      <c r="E16" s="7">
        <v>8500</v>
      </c>
      <c r="F16" s="7">
        <f t="shared" si="0"/>
        <v>10300</v>
      </c>
      <c r="G16" s="7">
        <v>0</v>
      </c>
      <c r="H16" s="7">
        <v>3500</v>
      </c>
      <c r="I16" s="7">
        <f t="shared" si="1"/>
        <v>3500</v>
      </c>
      <c r="J16" s="7">
        <v>2300</v>
      </c>
      <c r="K16" s="7">
        <v>6500</v>
      </c>
      <c r="L16" s="7">
        <f t="shared" si="2"/>
        <v>8800</v>
      </c>
      <c r="M16" s="7">
        <v>8000</v>
      </c>
      <c r="N16" s="7">
        <v>2166</v>
      </c>
      <c r="O16" s="7">
        <f t="shared" si="3"/>
        <v>10166</v>
      </c>
      <c r="P16" s="7">
        <v>8000</v>
      </c>
      <c r="Q16" s="7">
        <v>4400</v>
      </c>
      <c r="R16" s="7">
        <f t="shared" si="4"/>
        <v>12400</v>
      </c>
      <c r="S16" s="7">
        <v>3000</v>
      </c>
      <c r="T16" s="7"/>
      <c r="U16" s="7">
        <f t="shared" si="5"/>
        <v>3000</v>
      </c>
      <c r="V16" s="7">
        <v>0</v>
      </c>
      <c r="W16" s="7">
        <v>1200</v>
      </c>
      <c r="X16" s="7">
        <f t="shared" si="6"/>
        <v>1200</v>
      </c>
      <c r="Y16" s="7">
        <v>0</v>
      </c>
      <c r="Z16" s="7">
        <v>0</v>
      </c>
      <c r="AA16" s="7">
        <f t="shared" si="7"/>
        <v>0</v>
      </c>
      <c r="AB16" s="7">
        <v>0</v>
      </c>
      <c r="AC16" s="7">
        <v>3600</v>
      </c>
      <c r="AD16" s="7">
        <f t="shared" si="8"/>
        <v>3600</v>
      </c>
    </row>
    <row r="17" spans="1:31" ht="57" customHeight="1">
      <c r="A17" s="8"/>
      <c r="B17" s="16" t="s">
        <v>27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31" ht="57" customHeight="1">
      <c r="A18" s="8">
        <v>6</v>
      </c>
      <c r="B18" s="13" t="s">
        <v>6</v>
      </c>
      <c r="C18" s="6">
        <v>24000</v>
      </c>
      <c r="D18" s="6">
        <v>20000</v>
      </c>
      <c r="E18" s="6">
        <v>0</v>
      </c>
      <c r="F18" s="7">
        <f t="shared" si="0"/>
        <v>20000</v>
      </c>
      <c r="G18" s="6">
        <v>0</v>
      </c>
      <c r="H18" s="6">
        <v>0</v>
      </c>
      <c r="I18" s="7">
        <f t="shared" si="1"/>
        <v>0</v>
      </c>
      <c r="J18" s="6">
        <v>21000</v>
      </c>
      <c r="K18" s="6">
        <v>0</v>
      </c>
      <c r="L18" s="7">
        <f t="shared" si="2"/>
        <v>21000</v>
      </c>
      <c r="M18" s="6">
        <v>15000</v>
      </c>
      <c r="N18" s="6">
        <v>0</v>
      </c>
      <c r="O18" s="7">
        <f t="shared" si="3"/>
        <v>15000</v>
      </c>
      <c r="P18" s="6">
        <v>11000</v>
      </c>
      <c r="Q18" s="6">
        <v>0</v>
      </c>
      <c r="R18" s="7">
        <f t="shared" si="4"/>
        <v>11000</v>
      </c>
      <c r="S18" s="6">
        <v>8300</v>
      </c>
      <c r="T18" s="6"/>
      <c r="U18" s="7">
        <f t="shared" si="5"/>
        <v>8300</v>
      </c>
      <c r="V18" s="6">
        <v>7200</v>
      </c>
      <c r="W18" s="6">
        <v>0</v>
      </c>
      <c r="X18" s="7">
        <f t="shared" si="6"/>
        <v>7200</v>
      </c>
      <c r="Y18" s="6">
        <v>10000</v>
      </c>
      <c r="Z18" s="6">
        <v>0</v>
      </c>
      <c r="AA18" s="7">
        <f t="shared" si="7"/>
        <v>10000</v>
      </c>
      <c r="AB18" s="6">
        <v>18000</v>
      </c>
      <c r="AC18" s="6">
        <v>0</v>
      </c>
      <c r="AD18" s="7">
        <f t="shared" si="8"/>
        <v>18000</v>
      </c>
      <c r="AE18" s="11"/>
    </row>
    <row r="19" spans="1:31" ht="57" customHeight="1">
      <c r="A19" s="8">
        <v>7</v>
      </c>
      <c r="B19" s="13" t="s">
        <v>30</v>
      </c>
      <c r="C19" s="7">
        <v>8500</v>
      </c>
      <c r="D19" s="7">
        <v>0</v>
      </c>
      <c r="E19" s="7">
        <v>0</v>
      </c>
      <c r="F19" s="7">
        <f t="shared" si="0"/>
        <v>0</v>
      </c>
      <c r="G19" s="7">
        <v>4000</v>
      </c>
      <c r="H19" s="7">
        <v>0</v>
      </c>
      <c r="I19" s="7">
        <f t="shared" si="1"/>
        <v>4000</v>
      </c>
      <c r="J19" s="7">
        <v>5000</v>
      </c>
      <c r="K19" s="7">
        <v>4000</v>
      </c>
      <c r="L19" s="7">
        <f t="shared" si="2"/>
        <v>9000</v>
      </c>
      <c r="M19" s="7">
        <v>16000</v>
      </c>
      <c r="N19" s="7">
        <v>0</v>
      </c>
      <c r="O19" s="7">
        <f t="shared" si="3"/>
        <v>16000</v>
      </c>
      <c r="P19" s="7">
        <v>6900</v>
      </c>
      <c r="Q19" s="7">
        <v>0</v>
      </c>
      <c r="R19" s="7">
        <f t="shared" si="4"/>
        <v>6900</v>
      </c>
      <c r="S19" s="7">
        <v>0</v>
      </c>
      <c r="T19" s="7"/>
      <c r="U19" s="7">
        <f t="shared" si="5"/>
        <v>0</v>
      </c>
      <c r="V19" s="7">
        <v>6900</v>
      </c>
      <c r="W19" s="7">
        <v>0</v>
      </c>
      <c r="X19" s="7">
        <f t="shared" si="6"/>
        <v>6900</v>
      </c>
      <c r="Y19" s="7">
        <v>6900</v>
      </c>
      <c r="Z19" s="7">
        <v>0</v>
      </c>
      <c r="AA19" s="7">
        <f t="shared" si="7"/>
        <v>6900</v>
      </c>
      <c r="AB19" s="7">
        <v>6900</v>
      </c>
      <c r="AC19" s="7">
        <v>8500</v>
      </c>
      <c r="AD19" s="7">
        <f t="shared" si="8"/>
        <v>15400</v>
      </c>
      <c r="AE19" s="11"/>
    </row>
    <row r="20" spans="1:31" ht="57" customHeight="1">
      <c r="A20" s="8"/>
      <c r="B20" s="16" t="s">
        <v>67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11"/>
    </row>
    <row r="21" spans="1:31" ht="57" customHeight="1">
      <c r="A21" s="8">
        <v>8</v>
      </c>
      <c r="B21" s="13" t="s">
        <v>7</v>
      </c>
      <c r="C21" s="7">
        <v>8945</v>
      </c>
      <c r="D21" s="7">
        <v>8000</v>
      </c>
      <c r="E21" s="7">
        <v>0</v>
      </c>
      <c r="F21" s="7">
        <f t="shared" si="0"/>
        <v>8000</v>
      </c>
      <c r="G21" s="7">
        <v>4000</v>
      </c>
      <c r="H21" s="7">
        <v>0</v>
      </c>
      <c r="I21" s="7">
        <f t="shared" si="1"/>
        <v>4000</v>
      </c>
      <c r="J21" s="7">
        <v>8945</v>
      </c>
      <c r="K21" s="7">
        <v>5500</v>
      </c>
      <c r="L21" s="7">
        <f t="shared" si="2"/>
        <v>14445</v>
      </c>
      <c r="M21" s="7">
        <v>8945</v>
      </c>
      <c r="N21" s="7">
        <v>0</v>
      </c>
      <c r="O21" s="7">
        <f t="shared" si="3"/>
        <v>8945</v>
      </c>
      <c r="P21" s="7">
        <v>5500</v>
      </c>
      <c r="Q21" s="7">
        <v>40000</v>
      </c>
      <c r="R21" s="7">
        <f t="shared" si="4"/>
        <v>45500</v>
      </c>
      <c r="S21" s="7">
        <v>3000</v>
      </c>
      <c r="T21" s="7"/>
      <c r="U21" s="7">
        <f t="shared" si="5"/>
        <v>3000</v>
      </c>
      <c r="V21" s="7">
        <v>800</v>
      </c>
      <c r="W21" s="7">
        <v>2150</v>
      </c>
      <c r="X21" s="7">
        <f t="shared" si="6"/>
        <v>2950</v>
      </c>
      <c r="Y21" s="7">
        <v>0</v>
      </c>
      <c r="Z21" s="7">
        <v>0</v>
      </c>
      <c r="AA21" s="7">
        <f t="shared" si="7"/>
        <v>0</v>
      </c>
      <c r="AB21" s="7">
        <v>6000</v>
      </c>
      <c r="AC21" s="7">
        <v>6000</v>
      </c>
      <c r="AD21" s="7">
        <f t="shared" si="8"/>
        <v>12000</v>
      </c>
      <c r="AE21" s="11" t="s">
        <v>23</v>
      </c>
    </row>
    <row r="22" spans="1:31" ht="57" customHeight="1">
      <c r="A22" s="8">
        <v>9</v>
      </c>
      <c r="B22" s="13" t="s">
        <v>42</v>
      </c>
      <c r="C22" s="7">
        <v>14000</v>
      </c>
      <c r="D22" s="7">
        <v>5000</v>
      </c>
      <c r="E22" s="7">
        <v>0</v>
      </c>
      <c r="F22" s="7">
        <f t="shared" si="0"/>
        <v>5000</v>
      </c>
      <c r="G22" s="7">
        <v>0</v>
      </c>
      <c r="H22" s="7">
        <v>0</v>
      </c>
      <c r="I22" s="7">
        <f t="shared" si="1"/>
        <v>0</v>
      </c>
      <c r="J22" s="7">
        <v>4500</v>
      </c>
      <c r="K22" s="7">
        <v>3500</v>
      </c>
      <c r="L22" s="7">
        <f t="shared" si="2"/>
        <v>8000</v>
      </c>
      <c r="M22" s="7">
        <v>6000</v>
      </c>
      <c r="N22" s="7">
        <v>0</v>
      </c>
      <c r="O22" s="7">
        <f t="shared" si="3"/>
        <v>6000</v>
      </c>
      <c r="P22" s="7">
        <v>0</v>
      </c>
      <c r="Q22" s="7">
        <v>0</v>
      </c>
      <c r="R22" s="7">
        <f t="shared" si="4"/>
        <v>0</v>
      </c>
      <c r="S22" s="7">
        <v>0</v>
      </c>
      <c r="T22" s="7"/>
      <c r="U22" s="7">
        <f t="shared" si="5"/>
        <v>0</v>
      </c>
      <c r="V22" s="7">
        <v>2500</v>
      </c>
      <c r="W22" s="7">
        <v>2000</v>
      </c>
      <c r="X22" s="7">
        <f t="shared" si="6"/>
        <v>4500</v>
      </c>
      <c r="Y22" s="7">
        <v>3000</v>
      </c>
      <c r="Z22" s="7">
        <v>0</v>
      </c>
      <c r="AA22" s="7">
        <f t="shared" si="7"/>
        <v>3000</v>
      </c>
      <c r="AB22" s="7">
        <v>10000</v>
      </c>
      <c r="AC22" s="7">
        <v>6000</v>
      </c>
      <c r="AD22" s="7">
        <f t="shared" si="8"/>
        <v>16000</v>
      </c>
      <c r="AE22" s="11"/>
    </row>
    <row r="23" spans="1:31" ht="57" customHeight="1">
      <c r="A23" s="8"/>
      <c r="B23" s="16" t="s">
        <v>68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11"/>
    </row>
    <row r="24" spans="1:31" ht="57" customHeight="1">
      <c r="A24" s="8">
        <v>10</v>
      </c>
      <c r="B24" s="13" t="s">
        <v>41</v>
      </c>
      <c r="C24" s="7">
        <v>24500</v>
      </c>
      <c r="D24" s="7">
        <v>13500</v>
      </c>
      <c r="E24" s="7">
        <v>4000</v>
      </c>
      <c r="F24" s="7">
        <f t="shared" si="0"/>
        <v>17500</v>
      </c>
      <c r="G24" s="7">
        <v>2500</v>
      </c>
      <c r="H24" s="7">
        <v>0</v>
      </c>
      <c r="I24" s="7">
        <f t="shared" si="1"/>
        <v>2500</v>
      </c>
      <c r="J24" s="7">
        <v>24500</v>
      </c>
      <c r="K24" s="7">
        <v>4000</v>
      </c>
      <c r="L24" s="7">
        <f t="shared" si="2"/>
        <v>28500</v>
      </c>
      <c r="M24" s="7">
        <v>16000</v>
      </c>
      <c r="N24" s="7">
        <v>0</v>
      </c>
      <c r="O24" s="7">
        <f t="shared" si="3"/>
        <v>16000</v>
      </c>
      <c r="P24" s="7">
        <v>16000</v>
      </c>
      <c r="Q24" s="7">
        <v>4000</v>
      </c>
      <c r="R24" s="7">
        <f t="shared" si="4"/>
        <v>20000</v>
      </c>
      <c r="S24" s="7">
        <v>8100</v>
      </c>
      <c r="T24" s="7"/>
      <c r="U24" s="7">
        <f t="shared" si="5"/>
        <v>8100</v>
      </c>
      <c r="V24" s="7">
        <v>16000</v>
      </c>
      <c r="W24" s="7">
        <v>8100</v>
      </c>
      <c r="X24" s="7">
        <f t="shared" si="6"/>
        <v>24100</v>
      </c>
      <c r="Y24" s="7">
        <v>16000</v>
      </c>
      <c r="Z24" s="7">
        <v>5000</v>
      </c>
      <c r="AA24" s="7">
        <f t="shared" si="7"/>
        <v>21000</v>
      </c>
      <c r="AB24" s="7">
        <v>16000</v>
      </c>
      <c r="AC24" s="7">
        <v>9340</v>
      </c>
      <c r="AD24" s="7">
        <f t="shared" si="8"/>
        <v>25340</v>
      </c>
      <c r="AE24" s="11"/>
    </row>
    <row r="25" spans="1:31" ht="57" customHeight="1">
      <c r="A25" s="8">
        <v>11</v>
      </c>
      <c r="B25" s="13" t="s">
        <v>24</v>
      </c>
      <c r="C25" s="7">
        <v>6060</v>
      </c>
      <c r="D25" s="7">
        <v>2000</v>
      </c>
      <c r="E25" s="7">
        <v>0</v>
      </c>
      <c r="F25" s="7">
        <f t="shared" si="0"/>
        <v>2000</v>
      </c>
      <c r="G25" s="7">
        <v>1500</v>
      </c>
      <c r="H25" s="7">
        <v>0</v>
      </c>
      <c r="I25" s="7">
        <f t="shared" si="1"/>
        <v>1500</v>
      </c>
      <c r="J25" s="7">
        <v>4000</v>
      </c>
      <c r="K25" s="7">
        <v>0</v>
      </c>
      <c r="L25" s="7">
        <f t="shared" si="2"/>
        <v>4000</v>
      </c>
      <c r="M25" s="7">
        <v>6000</v>
      </c>
      <c r="N25" s="7">
        <v>0</v>
      </c>
      <c r="O25" s="7">
        <f t="shared" si="3"/>
        <v>6000</v>
      </c>
      <c r="P25" s="7">
        <v>2600</v>
      </c>
      <c r="Q25" s="7">
        <v>0</v>
      </c>
      <c r="R25" s="7">
        <f t="shared" si="4"/>
        <v>2600</v>
      </c>
      <c r="S25" s="7">
        <v>2000</v>
      </c>
      <c r="T25" s="7"/>
      <c r="U25" s="7">
        <f t="shared" si="5"/>
        <v>2000</v>
      </c>
      <c r="V25" s="7">
        <v>2500</v>
      </c>
      <c r="W25" s="7">
        <v>0</v>
      </c>
      <c r="X25" s="7">
        <f t="shared" si="6"/>
        <v>2500</v>
      </c>
      <c r="Y25" s="7">
        <v>2500</v>
      </c>
      <c r="Z25" s="7">
        <v>0</v>
      </c>
      <c r="AA25" s="7">
        <f t="shared" si="7"/>
        <v>2500</v>
      </c>
      <c r="AB25" s="7">
        <v>2500</v>
      </c>
      <c r="AC25" s="7">
        <v>100</v>
      </c>
      <c r="AD25" s="7">
        <f t="shared" si="8"/>
        <v>2600</v>
      </c>
      <c r="AE25" s="11"/>
    </row>
    <row r="26" spans="1:31" ht="57" customHeight="1">
      <c r="A26" s="8">
        <v>12</v>
      </c>
      <c r="B26" s="13" t="s">
        <v>25</v>
      </c>
      <c r="C26" s="7">
        <v>11000</v>
      </c>
      <c r="D26" s="7">
        <v>6000</v>
      </c>
      <c r="E26" s="7">
        <v>0</v>
      </c>
      <c r="F26" s="7">
        <f t="shared" si="0"/>
        <v>6000</v>
      </c>
      <c r="G26" s="7">
        <v>850</v>
      </c>
      <c r="H26" s="7">
        <v>0</v>
      </c>
      <c r="I26" s="7">
        <f t="shared" si="1"/>
        <v>850</v>
      </c>
      <c r="J26" s="7">
        <v>3500</v>
      </c>
      <c r="K26" s="7">
        <v>0</v>
      </c>
      <c r="L26" s="7">
        <f t="shared" si="2"/>
        <v>3500</v>
      </c>
      <c r="M26" s="7">
        <v>8000</v>
      </c>
      <c r="N26" s="7">
        <v>0</v>
      </c>
      <c r="O26" s="7">
        <f t="shared" si="3"/>
        <v>8000</v>
      </c>
      <c r="P26" s="7">
        <v>8000</v>
      </c>
      <c r="Q26" s="7">
        <v>0</v>
      </c>
      <c r="R26" s="7">
        <f t="shared" si="4"/>
        <v>8000</v>
      </c>
      <c r="S26" s="7">
        <v>5700</v>
      </c>
      <c r="T26" s="7"/>
      <c r="U26" s="7">
        <f t="shared" si="5"/>
        <v>5700</v>
      </c>
      <c r="V26" s="7">
        <v>6000</v>
      </c>
      <c r="W26" s="7">
        <v>1300</v>
      </c>
      <c r="X26" s="7">
        <f t="shared" si="6"/>
        <v>7300</v>
      </c>
      <c r="Y26" s="7">
        <v>6000</v>
      </c>
      <c r="Z26" s="7">
        <v>3700</v>
      </c>
      <c r="AA26" s="7">
        <f t="shared" si="7"/>
        <v>9700</v>
      </c>
      <c r="AB26" s="7">
        <v>5700</v>
      </c>
      <c r="AC26" s="7">
        <v>2500</v>
      </c>
      <c r="AD26" s="7">
        <v>0</v>
      </c>
      <c r="AE26" s="11"/>
    </row>
    <row r="27" spans="1:31" ht="57" customHeight="1">
      <c r="A27" s="8">
        <v>13</v>
      </c>
      <c r="B27" s="13" t="s">
        <v>36</v>
      </c>
      <c r="C27" s="7">
        <v>24500</v>
      </c>
      <c r="D27" s="7">
        <v>0</v>
      </c>
      <c r="E27" s="7">
        <v>0</v>
      </c>
      <c r="F27" s="7">
        <f t="shared" si="0"/>
        <v>0</v>
      </c>
      <c r="G27" s="7">
        <v>0</v>
      </c>
      <c r="H27" s="7">
        <v>0</v>
      </c>
      <c r="I27" s="7">
        <f t="shared" si="1"/>
        <v>0</v>
      </c>
      <c r="J27" s="7">
        <v>0</v>
      </c>
      <c r="K27" s="7">
        <v>0</v>
      </c>
      <c r="L27" s="7">
        <f t="shared" si="2"/>
        <v>0</v>
      </c>
      <c r="M27" s="7">
        <v>0</v>
      </c>
      <c r="N27" s="7">
        <v>0</v>
      </c>
      <c r="O27" s="7">
        <f t="shared" si="3"/>
        <v>0</v>
      </c>
      <c r="P27" s="7">
        <v>0</v>
      </c>
      <c r="Q27" s="7">
        <v>0</v>
      </c>
      <c r="R27" s="7">
        <f t="shared" si="4"/>
        <v>0</v>
      </c>
      <c r="S27" s="7">
        <v>0</v>
      </c>
      <c r="T27" s="7"/>
      <c r="U27" s="7">
        <f t="shared" si="5"/>
        <v>0</v>
      </c>
      <c r="V27" s="7">
        <v>8500</v>
      </c>
      <c r="W27" s="7">
        <v>3000</v>
      </c>
      <c r="X27" s="7">
        <f t="shared" si="6"/>
        <v>11500</v>
      </c>
      <c r="Y27" s="7">
        <v>9500</v>
      </c>
      <c r="Z27" s="7">
        <v>1500</v>
      </c>
      <c r="AA27" s="7">
        <f t="shared" si="7"/>
        <v>11000</v>
      </c>
      <c r="AB27" s="7">
        <v>13975</v>
      </c>
      <c r="AC27" s="7">
        <v>5000</v>
      </c>
      <c r="AD27" s="7">
        <f t="shared" si="8"/>
        <v>18975</v>
      </c>
      <c r="AE27" s="11"/>
    </row>
    <row r="28" spans="1:31" ht="57" customHeight="1">
      <c r="A28" s="8">
        <v>14</v>
      </c>
      <c r="B28" s="13" t="s">
        <v>38</v>
      </c>
      <c r="C28" s="7">
        <v>15000</v>
      </c>
      <c r="D28" s="7">
        <v>0</v>
      </c>
      <c r="E28" s="7">
        <v>0</v>
      </c>
      <c r="F28" s="7">
        <f t="shared" si="0"/>
        <v>0</v>
      </c>
      <c r="G28" s="7">
        <v>0</v>
      </c>
      <c r="H28" s="7">
        <v>0</v>
      </c>
      <c r="I28" s="7">
        <f t="shared" si="1"/>
        <v>0</v>
      </c>
      <c r="J28" s="7">
        <v>0</v>
      </c>
      <c r="K28" s="7">
        <v>0</v>
      </c>
      <c r="L28" s="7">
        <f t="shared" si="2"/>
        <v>0</v>
      </c>
      <c r="M28" s="7">
        <v>0</v>
      </c>
      <c r="N28" s="7">
        <v>0</v>
      </c>
      <c r="O28" s="7">
        <f t="shared" si="3"/>
        <v>0</v>
      </c>
      <c r="P28" s="7">
        <v>0</v>
      </c>
      <c r="Q28" s="7">
        <v>0</v>
      </c>
      <c r="R28" s="7">
        <f t="shared" si="4"/>
        <v>0</v>
      </c>
      <c r="S28" s="7">
        <v>0</v>
      </c>
      <c r="T28" s="7"/>
      <c r="U28" s="7">
        <f t="shared" si="5"/>
        <v>0</v>
      </c>
      <c r="V28" s="7">
        <v>0</v>
      </c>
      <c r="W28" s="7"/>
      <c r="X28" s="7">
        <f t="shared" si="6"/>
        <v>0</v>
      </c>
      <c r="Y28" s="7">
        <v>0</v>
      </c>
      <c r="Z28" s="7">
        <v>0</v>
      </c>
      <c r="AA28" s="7">
        <f t="shared" si="7"/>
        <v>0</v>
      </c>
      <c r="AB28" s="7">
        <v>0</v>
      </c>
      <c r="AC28" s="7">
        <v>0</v>
      </c>
      <c r="AD28" s="7">
        <f t="shared" si="8"/>
        <v>0</v>
      </c>
      <c r="AE28" s="11"/>
    </row>
    <row r="29" spans="1:31" ht="57" customHeight="1">
      <c r="A29" s="8"/>
      <c r="B29" s="16" t="s">
        <v>69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11"/>
    </row>
    <row r="30" spans="1:31" ht="57" customHeight="1">
      <c r="A30" s="8">
        <v>15</v>
      </c>
      <c r="B30" s="13" t="s">
        <v>31</v>
      </c>
      <c r="C30" s="7">
        <v>9500</v>
      </c>
      <c r="D30" s="7">
        <v>0</v>
      </c>
      <c r="E30" s="7">
        <v>0</v>
      </c>
      <c r="F30" s="7">
        <f t="shared" si="0"/>
        <v>0</v>
      </c>
      <c r="G30" s="7">
        <v>1000</v>
      </c>
      <c r="H30" s="7">
        <v>0</v>
      </c>
      <c r="I30" s="7">
        <f t="shared" si="1"/>
        <v>1000</v>
      </c>
      <c r="J30" s="7">
        <v>540</v>
      </c>
      <c r="K30" s="7">
        <v>0</v>
      </c>
      <c r="L30" s="7">
        <f t="shared" si="2"/>
        <v>540</v>
      </c>
      <c r="M30" s="7">
        <v>1000</v>
      </c>
      <c r="N30" s="7">
        <v>0</v>
      </c>
      <c r="O30" s="7">
        <f t="shared" si="3"/>
        <v>1000</v>
      </c>
      <c r="P30" s="7">
        <v>1000</v>
      </c>
      <c r="Q30" s="7">
        <v>0</v>
      </c>
      <c r="R30" s="7">
        <f t="shared" si="4"/>
        <v>1000</v>
      </c>
      <c r="S30" s="7">
        <v>1000</v>
      </c>
      <c r="T30" s="7"/>
      <c r="U30" s="7">
        <f t="shared" si="5"/>
        <v>1000</v>
      </c>
      <c r="V30" s="7">
        <v>2500</v>
      </c>
      <c r="W30" s="7">
        <v>2000</v>
      </c>
      <c r="X30" s="7">
        <f t="shared" si="6"/>
        <v>4500</v>
      </c>
      <c r="Y30" s="7">
        <v>2500</v>
      </c>
      <c r="Z30" s="7">
        <v>900</v>
      </c>
      <c r="AA30" s="7">
        <f t="shared" si="7"/>
        <v>3400</v>
      </c>
      <c r="AB30" s="7">
        <v>6000</v>
      </c>
      <c r="AC30" s="7">
        <v>1100</v>
      </c>
      <c r="AD30" s="7">
        <f t="shared" si="8"/>
        <v>7100</v>
      </c>
      <c r="AE30" s="11"/>
    </row>
    <row r="31" spans="1:31" ht="57" customHeight="1">
      <c r="A31" s="8">
        <v>16</v>
      </c>
      <c r="B31" s="13" t="s">
        <v>37</v>
      </c>
      <c r="C31" s="7">
        <v>13000</v>
      </c>
      <c r="D31" s="7">
        <v>0</v>
      </c>
      <c r="E31" s="7">
        <v>0</v>
      </c>
      <c r="F31" s="7">
        <f t="shared" si="0"/>
        <v>0</v>
      </c>
      <c r="G31" s="7">
        <v>0</v>
      </c>
      <c r="H31" s="7">
        <v>0</v>
      </c>
      <c r="I31" s="7">
        <f t="shared" si="1"/>
        <v>0</v>
      </c>
      <c r="J31" s="7">
        <v>0</v>
      </c>
      <c r="K31" s="7">
        <v>0</v>
      </c>
      <c r="L31" s="7">
        <f t="shared" si="2"/>
        <v>0</v>
      </c>
      <c r="M31" s="7">
        <v>0</v>
      </c>
      <c r="N31" s="7">
        <v>0</v>
      </c>
      <c r="O31" s="7">
        <f t="shared" si="3"/>
        <v>0</v>
      </c>
      <c r="P31" s="7">
        <v>0</v>
      </c>
      <c r="Q31" s="7"/>
      <c r="R31" s="7">
        <f t="shared" si="4"/>
        <v>0</v>
      </c>
      <c r="S31" s="7">
        <v>0</v>
      </c>
      <c r="T31" s="7"/>
      <c r="U31" s="7">
        <f t="shared" si="5"/>
        <v>0</v>
      </c>
      <c r="V31" s="7">
        <v>0</v>
      </c>
      <c r="W31" s="7"/>
      <c r="X31" s="7">
        <f t="shared" si="6"/>
        <v>0</v>
      </c>
      <c r="Y31" s="7">
        <v>1000</v>
      </c>
      <c r="Z31" s="7">
        <v>0</v>
      </c>
      <c r="AA31" s="7">
        <f t="shared" si="7"/>
        <v>1000</v>
      </c>
      <c r="AB31" s="7">
        <v>1500</v>
      </c>
      <c r="AC31" s="7">
        <v>2500</v>
      </c>
      <c r="AD31" s="7">
        <f t="shared" si="8"/>
        <v>4000</v>
      </c>
      <c r="AE31" s="11"/>
    </row>
    <row r="32" spans="1:31" ht="57" customHeight="1">
      <c r="A32" s="8">
        <v>17</v>
      </c>
      <c r="B32" s="13" t="s">
        <v>32</v>
      </c>
      <c r="C32" s="7">
        <v>6000</v>
      </c>
      <c r="D32" s="7">
        <v>0</v>
      </c>
      <c r="E32" s="7">
        <v>0</v>
      </c>
      <c r="F32" s="7">
        <f t="shared" si="0"/>
        <v>0</v>
      </c>
      <c r="G32" s="7">
        <v>1500</v>
      </c>
      <c r="H32" s="7">
        <v>0</v>
      </c>
      <c r="I32" s="7">
        <f t="shared" si="1"/>
        <v>1500</v>
      </c>
      <c r="J32" s="7">
        <v>2500</v>
      </c>
      <c r="K32" s="7">
        <v>0</v>
      </c>
      <c r="L32" s="7">
        <f t="shared" si="2"/>
        <v>2500</v>
      </c>
      <c r="M32" s="7">
        <v>3000</v>
      </c>
      <c r="N32" s="7">
        <v>2000</v>
      </c>
      <c r="O32" s="7">
        <f t="shared" si="3"/>
        <v>5000</v>
      </c>
      <c r="P32" s="7">
        <v>3000</v>
      </c>
      <c r="Q32" s="7">
        <v>0</v>
      </c>
      <c r="R32" s="7">
        <f t="shared" si="4"/>
        <v>3000</v>
      </c>
      <c r="S32" s="7">
        <v>1980</v>
      </c>
      <c r="T32" s="7"/>
      <c r="U32" s="7">
        <f t="shared" si="5"/>
        <v>1980</v>
      </c>
      <c r="V32" s="7">
        <v>1800</v>
      </c>
      <c r="W32" s="7">
        <v>2000</v>
      </c>
      <c r="X32" s="7">
        <f t="shared" si="6"/>
        <v>3800</v>
      </c>
      <c r="Y32" s="7">
        <v>2000</v>
      </c>
      <c r="Z32" s="7">
        <v>1000</v>
      </c>
      <c r="AA32" s="7">
        <f t="shared" si="7"/>
        <v>3000</v>
      </c>
      <c r="AB32" s="7">
        <v>2000</v>
      </c>
      <c r="AC32" s="7">
        <v>1500</v>
      </c>
      <c r="AD32" s="7">
        <f t="shared" si="8"/>
        <v>3500</v>
      </c>
      <c r="AE32" s="11"/>
    </row>
    <row r="33" spans="1:30" ht="57" customHeight="1">
      <c r="A33" s="8"/>
      <c r="B33" s="16" t="s">
        <v>70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ht="57" customHeight="1">
      <c r="A34" s="8">
        <v>18</v>
      </c>
      <c r="B34" s="13" t="s">
        <v>8</v>
      </c>
      <c r="C34" s="7">
        <v>5100</v>
      </c>
      <c r="D34" s="7">
        <v>3500</v>
      </c>
      <c r="E34" s="7">
        <v>0</v>
      </c>
      <c r="F34" s="7">
        <f t="shared" si="0"/>
        <v>3500</v>
      </c>
      <c r="G34" s="7">
        <v>1000</v>
      </c>
      <c r="H34" s="7">
        <v>1000</v>
      </c>
      <c r="I34" s="7">
        <f t="shared" si="1"/>
        <v>2000</v>
      </c>
      <c r="J34" s="7">
        <v>2600</v>
      </c>
      <c r="K34" s="7">
        <v>2500</v>
      </c>
      <c r="L34" s="7">
        <f t="shared" si="2"/>
        <v>5100</v>
      </c>
      <c r="M34" s="7">
        <v>1000</v>
      </c>
      <c r="N34" s="7">
        <v>150</v>
      </c>
      <c r="O34" s="7">
        <f t="shared" si="3"/>
        <v>1150</v>
      </c>
      <c r="P34" s="7">
        <v>0</v>
      </c>
      <c r="Q34" s="7">
        <v>0</v>
      </c>
      <c r="R34" s="7">
        <f t="shared" si="4"/>
        <v>0</v>
      </c>
      <c r="S34" s="7">
        <v>2350</v>
      </c>
      <c r="T34" s="7"/>
      <c r="U34" s="7">
        <f t="shared" si="5"/>
        <v>2350</v>
      </c>
      <c r="V34" s="7">
        <v>2000</v>
      </c>
      <c r="W34" s="7">
        <v>150</v>
      </c>
      <c r="X34" s="7">
        <f t="shared" si="6"/>
        <v>2150</v>
      </c>
      <c r="Y34" s="7">
        <v>0</v>
      </c>
      <c r="Z34" s="7">
        <v>0</v>
      </c>
      <c r="AA34" s="7">
        <f t="shared" si="7"/>
        <v>0</v>
      </c>
      <c r="AB34" s="7">
        <v>450</v>
      </c>
      <c r="AC34" s="7">
        <v>2490</v>
      </c>
      <c r="AD34" s="7">
        <f t="shared" si="8"/>
        <v>2940</v>
      </c>
    </row>
    <row r="35" spans="1:30" ht="57" customHeight="1">
      <c r="A35" s="8"/>
      <c r="B35" s="16" t="s">
        <v>71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1:30" ht="57" customHeight="1">
      <c r="A36" s="8">
        <v>19</v>
      </c>
      <c r="B36" s="13" t="s">
        <v>9</v>
      </c>
      <c r="C36" s="7">
        <v>5150</v>
      </c>
      <c r="D36" s="7">
        <v>3000</v>
      </c>
      <c r="E36" s="7">
        <v>0</v>
      </c>
      <c r="F36" s="7">
        <f t="shared" si="0"/>
        <v>3000</v>
      </c>
      <c r="G36" s="7">
        <v>500</v>
      </c>
      <c r="H36" s="7">
        <v>0</v>
      </c>
      <c r="I36" s="7">
        <f t="shared" si="1"/>
        <v>500</v>
      </c>
      <c r="J36" s="7">
        <v>2600</v>
      </c>
      <c r="K36" s="7">
        <v>2000</v>
      </c>
      <c r="L36" s="7">
        <f t="shared" si="2"/>
        <v>4600</v>
      </c>
      <c r="M36" s="7">
        <v>2100</v>
      </c>
      <c r="N36" s="7">
        <v>0</v>
      </c>
      <c r="O36" s="7">
        <f t="shared" si="3"/>
        <v>2100</v>
      </c>
      <c r="P36" s="7">
        <v>4480</v>
      </c>
      <c r="Q36" s="7">
        <v>900</v>
      </c>
      <c r="R36" s="7">
        <f t="shared" si="4"/>
        <v>5380</v>
      </c>
      <c r="S36" s="7">
        <v>0</v>
      </c>
      <c r="T36" s="7"/>
      <c r="U36" s="7">
        <f t="shared" si="5"/>
        <v>0</v>
      </c>
      <c r="V36" s="7">
        <v>4200</v>
      </c>
      <c r="W36" s="7">
        <v>600</v>
      </c>
      <c r="X36" s="7">
        <f t="shared" si="6"/>
        <v>4800</v>
      </c>
      <c r="Y36" s="7">
        <v>3500</v>
      </c>
      <c r="Z36" s="7">
        <v>1000</v>
      </c>
      <c r="AA36" s="7">
        <f t="shared" si="7"/>
        <v>4500</v>
      </c>
      <c r="AB36" s="7">
        <v>3500</v>
      </c>
      <c r="AC36" s="7">
        <v>300</v>
      </c>
      <c r="AD36" s="7">
        <f t="shared" si="8"/>
        <v>3800</v>
      </c>
    </row>
    <row r="37" spans="1:30" ht="57" customHeight="1">
      <c r="A37" s="8">
        <v>20</v>
      </c>
      <c r="B37" s="13" t="s">
        <v>11</v>
      </c>
      <c r="C37" s="7">
        <v>7500</v>
      </c>
      <c r="D37" s="7">
        <v>5000</v>
      </c>
      <c r="E37" s="7">
        <v>0</v>
      </c>
      <c r="F37" s="7">
        <f t="shared" si="0"/>
        <v>5000</v>
      </c>
      <c r="G37" s="7">
        <v>0</v>
      </c>
      <c r="H37" s="7">
        <v>0</v>
      </c>
      <c r="I37" s="7">
        <f t="shared" si="1"/>
        <v>0</v>
      </c>
      <c r="J37" s="7">
        <v>6200</v>
      </c>
      <c r="K37" s="7">
        <v>0</v>
      </c>
      <c r="L37" s="7">
        <f t="shared" si="2"/>
        <v>6200</v>
      </c>
      <c r="M37" s="7">
        <v>500</v>
      </c>
      <c r="N37" s="7">
        <v>0</v>
      </c>
      <c r="O37" s="7">
        <f t="shared" si="3"/>
        <v>500</v>
      </c>
      <c r="P37" s="7">
        <v>7500</v>
      </c>
      <c r="Q37" s="7">
        <v>500</v>
      </c>
      <c r="R37" s="7">
        <f t="shared" si="4"/>
        <v>8000</v>
      </c>
      <c r="S37" s="7">
        <v>1400</v>
      </c>
      <c r="T37" s="7"/>
      <c r="U37" s="7">
        <f t="shared" si="5"/>
        <v>1400</v>
      </c>
      <c r="V37" s="7">
        <v>7500</v>
      </c>
      <c r="W37" s="7">
        <v>600</v>
      </c>
      <c r="X37" s="7">
        <f t="shared" si="6"/>
        <v>8100</v>
      </c>
      <c r="Y37" s="7">
        <v>7500</v>
      </c>
      <c r="Z37" s="7"/>
      <c r="AA37" s="7">
        <f t="shared" si="7"/>
        <v>7500</v>
      </c>
      <c r="AB37" s="7">
        <v>7500</v>
      </c>
      <c r="AC37" s="7">
        <v>800</v>
      </c>
      <c r="AD37" s="7">
        <f t="shared" si="8"/>
        <v>8300</v>
      </c>
    </row>
    <row r="38" spans="1:30" ht="57" customHeight="1">
      <c r="A38" s="8">
        <v>21</v>
      </c>
      <c r="B38" s="13" t="s">
        <v>12</v>
      </c>
      <c r="C38" s="7">
        <v>8700</v>
      </c>
      <c r="D38" s="7">
        <v>8428</v>
      </c>
      <c r="E38" s="7">
        <v>5750</v>
      </c>
      <c r="F38" s="7">
        <f t="shared" si="0"/>
        <v>14178</v>
      </c>
      <c r="G38" s="7">
        <v>3500</v>
      </c>
      <c r="H38" s="7">
        <v>0</v>
      </c>
      <c r="I38" s="7">
        <f t="shared" si="1"/>
        <v>3500</v>
      </c>
      <c r="J38" s="7">
        <v>8700</v>
      </c>
      <c r="K38" s="7">
        <v>6600</v>
      </c>
      <c r="L38" s="7">
        <f t="shared" si="2"/>
        <v>15300</v>
      </c>
      <c r="M38" s="7">
        <v>8428</v>
      </c>
      <c r="N38" s="7">
        <v>600</v>
      </c>
      <c r="O38" s="7">
        <f t="shared" si="3"/>
        <v>9028</v>
      </c>
      <c r="P38" s="7">
        <v>8700</v>
      </c>
      <c r="Q38" s="7">
        <v>7600</v>
      </c>
      <c r="R38" s="7">
        <f t="shared" si="4"/>
        <v>16300</v>
      </c>
      <c r="S38" s="7">
        <v>6800</v>
      </c>
      <c r="T38" s="7"/>
      <c r="U38" s="7">
        <f t="shared" si="5"/>
        <v>6800</v>
      </c>
      <c r="V38" s="7">
        <v>7000</v>
      </c>
      <c r="W38" s="7">
        <v>500</v>
      </c>
      <c r="X38" s="7">
        <f t="shared" si="6"/>
        <v>7500</v>
      </c>
      <c r="Y38" s="7">
        <v>8700</v>
      </c>
      <c r="Z38" s="7"/>
      <c r="AA38" s="7">
        <f t="shared" si="7"/>
        <v>8700</v>
      </c>
      <c r="AB38" s="7">
        <v>8700</v>
      </c>
      <c r="AC38" s="7">
        <v>6100</v>
      </c>
      <c r="AD38" s="7">
        <f t="shared" si="8"/>
        <v>14800</v>
      </c>
    </row>
    <row r="39" spans="1:30" ht="57" customHeight="1">
      <c r="A39" s="8">
        <v>22</v>
      </c>
      <c r="B39" s="13" t="s">
        <v>13</v>
      </c>
      <c r="C39" s="7">
        <v>5180</v>
      </c>
      <c r="D39" s="7">
        <v>5000</v>
      </c>
      <c r="E39" s="7">
        <v>5180</v>
      </c>
      <c r="F39" s="7">
        <f t="shared" si="0"/>
        <v>10180</v>
      </c>
      <c r="G39" s="7">
        <v>3000</v>
      </c>
      <c r="H39" s="7">
        <v>0</v>
      </c>
      <c r="I39" s="7">
        <f t="shared" si="1"/>
        <v>3000</v>
      </c>
      <c r="J39" s="7">
        <v>5180</v>
      </c>
      <c r="K39" s="7">
        <v>5180</v>
      </c>
      <c r="L39" s="7">
        <f t="shared" si="2"/>
        <v>10360</v>
      </c>
      <c r="M39" s="7">
        <v>5000</v>
      </c>
      <c r="N39" s="7">
        <v>2000</v>
      </c>
      <c r="O39" s="7">
        <f t="shared" si="3"/>
        <v>7000</v>
      </c>
      <c r="P39" s="7">
        <v>5180</v>
      </c>
      <c r="Q39" s="7">
        <v>5180</v>
      </c>
      <c r="R39" s="7">
        <f t="shared" si="4"/>
        <v>10360</v>
      </c>
      <c r="S39" s="7">
        <v>5180</v>
      </c>
      <c r="T39" s="7"/>
      <c r="U39" s="7">
        <f t="shared" si="5"/>
        <v>5180</v>
      </c>
      <c r="V39" s="7">
        <v>4500</v>
      </c>
      <c r="W39" s="7">
        <v>2000</v>
      </c>
      <c r="X39" s="7">
        <f t="shared" si="6"/>
        <v>6500</v>
      </c>
      <c r="Y39" s="7">
        <v>5180</v>
      </c>
      <c r="Z39" s="7"/>
      <c r="AA39" s="7">
        <f t="shared" si="7"/>
        <v>5180</v>
      </c>
      <c r="AB39" s="7">
        <v>5180</v>
      </c>
      <c r="AC39" s="7">
        <v>2200</v>
      </c>
      <c r="AD39" s="7">
        <f t="shared" si="8"/>
        <v>7380</v>
      </c>
    </row>
    <row r="40" spans="1:30" s="3" customFormat="1" ht="57" customHeight="1">
      <c r="A40" s="8">
        <v>23</v>
      </c>
      <c r="B40" s="13" t="s">
        <v>39</v>
      </c>
      <c r="C40" s="7">
        <v>10132</v>
      </c>
      <c r="D40" s="17">
        <v>0</v>
      </c>
      <c r="E40" s="17">
        <v>0</v>
      </c>
      <c r="F40" s="7">
        <f t="shared" si="0"/>
        <v>0</v>
      </c>
      <c r="G40" s="17">
        <v>0</v>
      </c>
      <c r="H40" s="17">
        <v>0</v>
      </c>
      <c r="I40" s="7">
        <f t="shared" si="1"/>
        <v>0</v>
      </c>
      <c r="J40" s="17">
        <v>0</v>
      </c>
      <c r="K40" s="17">
        <v>0</v>
      </c>
      <c r="L40" s="7">
        <f t="shared" si="2"/>
        <v>0</v>
      </c>
      <c r="M40" s="17">
        <v>0</v>
      </c>
      <c r="N40" s="17">
        <v>0</v>
      </c>
      <c r="O40" s="7">
        <f t="shared" si="3"/>
        <v>0</v>
      </c>
      <c r="P40" s="17">
        <v>0</v>
      </c>
      <c r="Q40" s="17">
        <v>0</v>
      </c>
      <c r="R40" s="7">
        <f t="shared" si="4"/>
        <v>0</v>
      </c>
      <c r="S40" s="17"/>
      <c r="T40" s="17"/>
      <c r="U40" s="7">
        <f t="shared" si="5"/>
        <v>0</v>
      </c>
      <c r="V40" s="17">
        <v>6500</v>
      </c>
      <c r="W40" s="17">
        <v>0</v>
      </c>
      <c r="X40" s="7">
        <f t="shared" si="6"/>
        <v>6500</v>
      </c>
      <c r="Y40" s="17"/>
      <c r="Z40" s="17">
        <v>500</v>
      </c>
      <c r="AA40" s="7">
        <f t="shared" si="7"/>
        <v>500</v>
      </c>
      <c r="AB40" s="17">
        <v>0</v>
      </c>
      <c r="AC40" s="17">
        <v>2000</v>
      </c>
      <c r="AD40" s="7">
        <f t="shared" si="8"/>
        <v>2000</v>
      </c>
    </row>
    <row r="41" spans="1:30" s="3" customFormat="1" ht="57" customHeight="1">
      <c r="A41" s="8">
        <v>24</v>
      </c>
      <c r="B41" s="8" t="s">
        <v>33</v>
      </c>
      <c r="C41" s="7">
        <v>2580</v>
      </c>
      <c r="D41" s="7">
        <v>0</v>
      </c>
      <c r="E41" s="7">
        <v>0</v>
      </c>
      <c r="F41" s="7">
        <f t="shared" si="0"/>
        <v>0</v>
      </c>
      <c r="G41" s="7">
        <v>0</v>
      </c>
      <c r="H41" s="7">
        <v>0</v>
      </c>
      <c r="I41" s="7">
        <f t="shared" si="1"/>
        <v>0</v>
      </c>
      <c r="J41" s="7">
        <v>1000</v>
      </c>
      <c r="K41" s="7">
        <v>0</v>
      </c>
      <c r="L41" s="7">
        <f t="shared" si="2"/>
        <v>1000</v>
      </c>
      <c r="M41" s="7">
        <v>0</v>
      </c>
      <c r="N41" s="7">
        <v>0</v>
      </c>
      <c r="O41" s="7">
        <f t="shared" si="3"/>
        <v>0</v>
      </c>
      <c r="P41" s="7">
        <v>0</v>
      </c>
      <c r="Q41" s="7">
        <v>0</v>
      </c>
      <c r="R41" s="7">
        <f t="shared" si="4"/>
        <v>0</v>
      </c>
      <c r="S41" s="7"/>
      <c r="T41" s="7"/>
      <c r="U41" s="7">
        <f t="shared" si="5"/>
        <v>0</v>
      </c>
      <c r="V41" s="7">
        <v>0</v>
      </c>
      <c r="W41" s="7">
        <v>0</v>
      </c>
      <c r="X41" s="7">
        <f t="shared" si="6"/>
        <v>0</v>
      </c>
      <c r="Y41" s="7"/>
      <c r="Z41" s="7">
        <v>0</v>
      </c>
      <c r="AA41" s="7">
        <f t="shared" si="7"/>
        <v>0</v>
      </c>
      <c r="AB41" s="7">
        <v>0</v>
      </c>
      <c r="AC41" s="7">
        <v>0</v>
      </c>
      <c r="AD41" s="7">
        <f t="shared" si="8"/>
        <v>0</v>
      </c>
    </row>
    <row r="42" spans="1:30" s="3" customFormat="1" ht="57" customHeight="1">
      <c r="A42" s="8">
        <v>25</v>
      </c>
      <c r="B42" s="13" t="s">
        <v>40</v>
      </c>
      <c r="C42" s="7">
        <v>13591</v>
      </c>
      <c r="D42" s="17">
        <v>0</v>
      </c>
      <c r="E42" s="17">
        <v>0</v>
      </c>
      <c r="F42" s="7">
        <f t="shared" si="0"/>
        <v>0</v>
      </c>
      <c r="G42" s="17">
        <v>0</v>
      </c>
      <c r="H42" s="17">
        <v>0</v>
      </c>
      <c r="I42" s="7">
        <f t="shared" si="1"/>
        <v>0</v>
      </c>
      <c r="J42" s="17">
        <v>0</v>
      </c>
      <c r="K42" s="17">
        <v>0</v>
      </c>
      <c r="L42" s="7">
        <f t="shared" si="2"/>
        <v>0</v>
      </c>
      <c r="M42" s="17">
        <v>0</v>
      </c>
      <c r="N42" s="17">
        <v>0</v>
      </c>
      <c r="O42" s="7">
        <f t="shared" si="3"/>
        <v>0</v>
      </c>
      <c r="P42" s="17">
        <v>0</v>
      </c>
      <c r="Q42" s="7">
        <v>0</v>
      </c>
      <c r="R42" s="7">
        <f t="shared" si="4"/>
        <v>0</v>
      </c>
      <c r="S42" s="7"/>
      <c r="T42" s="7"/>
      <c r="U42" s="7">
        <f t="shared" si="5"/>
        <v>0</v>
      </c>
      <c r="V42" s="7">
        <v>0</v>
      </c>
      <c r="W42" s="7">
        <v>0</v>
      </c>
      <c r="X42" s="7">
        <f t="shared" si="6"/>
        <v>0</v>
      </c>
      <c r="Y42" s="7"/>
      <c r="Z42" s="7">
        <v>0</v>
      </c>
      <c r="AA42" s="7">
        <f t="shared" si="7"/>
        <v>0</v>
      </c>
      <c r="AB42" s="7">
        <v>0</v>
      </c>
      <c r="AC42" s="7">
        <v>0</v>
      </c>
      <c r="AD42" s="7">
        <f t="shared" si="8"/>
        <v>0</v>
      </c>
    </row>
    <row r="43" spans="1:30" ht="57" customHeight="1">
      <c r="A43" s="8"/>
      <c r="B43" s="16" t="s">
        <v>72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1:30" ht="57" customHeight="1">
      <c r="A44" s="8">
        <v>26</v>
      </c>
      <c r="B44" s="13" t="s">
        <v>10</v>
      </c>
      <c r="C44" s="7">
        <v>13086</v>
      </c>
      <c r="D44" s="7">
        <v>0</v>
      </c>
      <c r="E44" s="7">
        <v>6000</v>
      </c>
      <c r="F44" s="7">
        <f t="shared" si="0"/>
        <v>6000</v>
      </c>
      <c r="G44" s="7">
        <v>0</v>
      </c>
      <c r="H44" s="7">
        <v>0</v>
      </c>
      <c r="I44" s="7">
        <f t="shared" si="1"/>
        <v>0</v>
      </c>
      <c r="J44" s="7">
        <v>4000</v>
      </c>
      <c r="K44" s="7">
        <v>5500</v>
      </c>
      <c r="L44" s="7">
        <f t="shared" si="2"/>
        <v>9500</v>
      </c>
      <c r="M44" s="7">
        <v>0</v>
      </c>
      <c r="N44" s="7">
        <v>2500</v>
      </c>
      <c r="O44" s="7">
        <f t="shared" si="3"/>
        <v>2500</v>
      </c>
      <c r="P44" s="7">
        <v>4000</v>
      </c>
      <c r="Q44" s="7">
        <v>0</v>
      </c>
      <c r="R44" s="7">
        <f t="shared" si="4"/>
        <v>4000</v>
      </c>
      <c r="S44" s="7">
        <v>5500</v>
      </c>
      <c r="T44" s="7"/>
      <c r="U44" s="7">
        <f t="shared" si="5"/>
        <v>5500</v>
      </c>
      <c r="V44" s="7">
        <v>0</v>
      </c>
      <c r="W44" s="7">
        <v>0</v>
      </c>
      <c r="X44" s="7">
        <f t="shared" si="6"/>
        <v>0</v>
      </c>
      <c r="Y44" s="7">
        <v>0</v>
      </c>
      <c r="Z44" s="7">
        <v>0</v>
      </c>
      <c r="AA44" s="7">
        <f t="shared" si="7"/>
        <v>0</v>
      </c>
      <c r="AB44" s="7">
        <v>0</v>
      </c>
      <c r="AC44" s="7">
        <v>5500</v>
      </c>
      <c r="AD44" s="7">
        <f t="shared" si="8"/>
        <v>5500</v>
      </c>
    </row>
    <row r="45" spans="1:30" ht="57" customHeight="1">
      <c r="A45" s="8"/>
      <c r="B45" s="16" t="s">
        <v>73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1:30" ht="57" customHeight="1">
      <c r="A46" s="8">
        <v>27</v>
      </c>
      <c r="B46" s="8" t="s">
        <v>15</v>
      </c>
      <c r="C46" s="7">
        <v>16005</v>
      </c>
      <c r="D46" s="7">
        <v>6030</v>
      </c>
      <c r="E46" s="7">
        <v>0</v>
      </c>
      <c r="F46" s="7">
        <f t="shared" si="0"/>
        <v>6030</v>
      </c>
      <c r="G46" s="7">
        <v>0</v>
      </c>
      <c r="H46" s="7">
        <v>0</v>
      </c>
      <c r="I46" s="7">
        <f t="shared" si="1"/>
        <v>0</v>
      </c>
      <c r="J46" s="7">
        <v>12000</v>
      </c>
      <c r="K46" s="7">
        <v>2000</v>
      </c>
      <c r="L46" s="7">
        <f t="shared" si="2"/>
        <v>14000</v>
      </c>
      <c r="M46" s="7">
        <v>16000</v>
      </c>
      <c r="N46" s="7">
        <v>0</v>
      </c>
      <c r="O46" s="7">
        <f t="shared" si="3"/>
        <v>16000</v>
      </c>
      <c r="P46" s="7">
        <v>16000</v>
      </c>
      <c r="Q46" s="7">
        <v>0</v>
      </c>
      <c r="R46" s="7">
        <f t="shared" si="4"/>
        <v>16000</v>
      </c>
      <c r="S46" s="7"/>
      <c r="T46" s="7"/>
      <c r="U46" s="7">
        <f t="shared" si="5"/>
        <v>0</v>
      </c>
      <c r="V46" s="7">
        <v>4000</v>
      </c>
      <c r="W46" s="7">
        <v>450</v>
      </c>
      <c r="X46" s="7">
        <f t="shared" si="6"/>
        <v>4450</v>
      </c>
      <c r="Y46" s="7"/>
      <c r="Z46" s="7">
        <v>0</v>
      </c>
      <c r="AA46" s="7">
        <f t="shared" si="7"/>
        <v>0</v>
      </c>
      <c r="AB46" s="7">
        <v>0</v>
      </c>
      <c r="AC46" s="7">
        <v>0</v>
      </c>
      <c r="AD46" s="7">
        <f t="shared" si="8"/>
        <v>0</v>
      </c>
    </row>
    <row r="47" spans="1:30" s="3" customFormat="1" ht="57" customHeight="1">
      <c r="A47" s="8">
        <v>28</v>
      </c>
      <c r="B47" s="8" t="s">
        <v>18</v>
      </c>
      <c r="C47" s="7">
        <v>24700</v>
      </c>
      <c r="D47" s="7">
        <v>24500</v>
      </c>
      <c r="E47" s="7">
        <v>0</v>
      </c>
      <c r="F47" s="7">
        <f t="shared" si="0"/>
        <v>24500</v>
      </c>
      <c r="G47" s="7">
        <v>24200</v>
      </c>
      <c r="H47" s="7">
        <v>0</v>
      </c>
      <c r="I47" s="7">
        <f t="shared" si="1"/>
        <v>24200</v>
      </c>
      <c r="J47" s="7">
        <v>24200</v>
      </c>
      <c r="K47" s="7">
        <v>0</v>
      </c>
      <c r="L47" s="7">
        <f t="shared" si="2"/>
        <v>24200</v>
      </c>
      <c r="M47" s="7">
        <v>11000</v>
      </c>
      <c r="N47" s="7">
        <v>0</v>
      </c>
      <c r="O47" s="7">
        <f t="shared" si="3"/>
        <v>11000</v>
      </c>
      <c r="P47" s="7">
        <v>24700</v>
      </c>
      <c r="Q47" s="7">
        <v>0</v>
      </c>
      <c r="R47" s="7">
        <f t="shared" si="4"/>
        <v>24700</v>
      </c>
      <c r="S47" s="7"/>
      <c r="T47" s="7"/>
      <c r="U47" s="7">
        <f t="shared" si="5"/>
        <v>0</v>
      </c>
      <c r="V47" s="7">
        <v>18000</v>
      </c>
      <c r="W47" s="7">
        <v>3000</v>
      </c>
      <c r="X47" s="7">
        <f t="shared" si="6"/>
        <v>21000</v>
      </c>
      <c r="Y47" s="7"/>
      <c r="Z47" s="7">
        <v>5000</v>
      </c>
      <c r="AA47" s="7">
        <f t="shared" si="7"/>
        <v>5000</v>
      </c>
      <c r="AB47" s="7">
        <v>17000</v>
      </c>
      <c r="AC47" s="7">
        <v>4100</v>
      </c>
      <c r="AD47" s="7">
        <f t="shared" si="8"/>
        <v>21100</v>
      </c>
    </row>
    <row r="48" spans="1:30" s="3" customFormat="1" ht="57" customHeight="1">
      <c r="A48" s="8">
        <v>29</v>
      </c>
      <c r="B48" s="13" t="s">
        <v>34</v>
      </c>
      <c r="C48" s="6">
        <v>10000</v>
      </c>
      <c r="D48" s="6">
        <v>0</v>
      </c>
      <c r="E48" s="6">
        <v>0</v>
      </c>
      <c r="F48" s="7">
        <f t="shared" si="0"/>
        <v>0</v>
      </c>
      <c r="G48" s="6">
        <v>0</v>
      </c>
      <c r="H48" s="6">
        <v>0</v>
      </c>
      <c r="I48" s="7">
        <f t="shared" si="1"/>
        <v>0</v>
      </c>
      <c r="J48" s="6">
        <v>1000</v>
      </c>
      <c r="K48" s="6">
        <v>0</v>
      </c>
      <c r="L48" s="7">
        <f t="shared" si="2"/>
        <v>1000</v>
      </c>
      <c r="M48" s="6">
        <v>1000</v>
      </c>
      <c r="N48" s="6">
        <v>0</v>
      </c>
      <c r="O48" s="7">
        <f t="shared" si="3"/>
        <v>1000</v>
      </c>
      <c r="P48" s="6">
        <v>3300</v>
      </c>
      <c r="Q48" s="6">
        <v>0</v>
      </c>
      <c r="R48" s="7">
        <f t="shared" si="4"/>
        <v>3300</v>
      </c>
      <c r="S48" s="6"/>
      <c r="T48" s="6"/>
      <c r="U48" s="7">
        <f t="shared" si="5"/>
        <v>0</v>
      </c>
      <c r="V48" s="6">
        <v>0</v>
      </c>
      <c r="W48" s="6">
        <v>0</v>
      </c>
      <c r="X48" s="7">
        <f t="shared" si="6"/>
        <v>0</v>
      </c>
      <c r="Y48" s="6"/>
      <c r="Z48" s="6">
        <v>0</v>
      </c>
      <c r="AA48" s="7">
        <f t="shared" si="7"/>
        <v>0</v>
      </c>
      <c r="AB48" s="6">
        <v>5500</v>
      </c>
      <c r="AC48" s="6">
        <v>0</v>
      </c>
      <c r="AD48" s="7">
        <f t="shared" si="8"/>
        <v>5500</v>
      </c>
    </row>
    <row r="49" spans="1:87" s="10" customFormat="1" ht="57" customHeight="1">
      <c r="A49" s="72" t="s">
        <v>45</v>
      </c>
      <c r="B49" s="72"/>
      <c r="C49" s="12">
        <f t="shared" ref="C49:AD49" si="9">SUM(C9:C48)</f>
        <v>340484</v>
      </c>
      <c r="D49" s="12">
        <f t="shared" si="9"/>
        <v>145258</v>
      </c>
      <c r="E49" s="12">
        <f t="shared" si="9"/>
        <v>33420</v>
      </c>
      <c r="F49" s="25">
        <f t="shared" si="9"/>
        <v>178678</v>
      </c>
      <c r="G49" s="12">
        <f t="shared" si="9"/>
        <v>47550</v>
      </c>
      <c r="H49" s="12">
        <f t="shared" si="9"/>
        <v>9500</v>
      </c>
      <c r="I49" s="12">
        <f t="shared" si="9"/>
        <v>57050</v>
      </c>
      <c r="J49" s="12">
        <f t="shared" si="9"/>
        <v>167065</v>
      </c>
      <c r="K49" s="12">
        <f t="shared" si="9"/>
        <v>67780</v>
      </c>
      <c r="L49" s="12">
        <f t="shared" si="9"/>
        <v>234845</v>
      </c>
      <c r="M49" s="12">
        <f t="shared" si="9"/>
        <v>161473</v>
      </c>
      <c r="N49" s="12">
        <f t="shared" si="9"/>
        <v>31818</v>
      </c>
      <c r="O49" s="12">
        <f t="shared" si="9"/>
        <v>193291</v>
      </c>
      <c r="P49" s="12">
        <f t="shared" si="9"/>
        <v>179560</v>
      </c>
      <c r="Q49" s="12">
        <f t="shared" si="9"/>
        <v>77080</v>
      </c>
      <c r="R49" s="12">
        <f t="shared" si="9"/>
        <v>256640</v>
      </c>
      <c r="S49" s="12">
        <f t="shared" si="9"/>
        <v>61301</v>
      </c>
      <c r="T49" s="12">
        <f t="shared" si="9"/>
        <v>0</v>
      </c>
      <c r="U49" s="12">
        <f t="shared" si="9"/>
        <v>61301</v>
      </c>
      <c r="V49" s="12">
        <f t="shared" si="9"/>
        <v>122400</v>
      </c>
      <c r="W49" s="12">
        <f t="shared" si="9"/>
        <v>33110</v>
      </c>
      <c r="X49" s="12">
        <f t="shared" si="9"/>
        <v>155510</v>
      </c>
      <c r="Y49" s="12">
        <f t="shared" si="9"/>
        <v>84280</v>
      </c>
      <c r="Z49" s="12">
        <f t="shared" si="9"/>
        <v>18600</v>
      </c>
      <c r="AA49" s="12">
        <f t="shared" si="9"/>
        <v>102880</v>
      </c>
      <c r="AB49" s="12">
        <f t="shared" si="9"/>
        <v>141635</v>
      </c>
      <c r="AC49" s="12">
        <f t="shared" si="9"/>
        <v>101190</v>
      </c>
      <c r="AD49" s="12">
        <f t="shared" si="9"/>
        <v>234625</v>
      </c>
    </row>
    <row r="50" spans="1:87" s="3" customFormat="1" ht="57" customHeight="1">
      <c r="A50" s="75" t="s">
        <v>44</v>
      </c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</row>
    <row r="51" spans="1:87" s="3" customFormat="1" ht="57" customHeight="1">
      <c r="A51" s="8"/>
      <c r="B51" s="16" t="s">
        <v>29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>
        <f>S51+T51</f>
        <v>0</v>
      </c>
      <c r="V51" s="7"/>
      <c r="W51" s="7"/>
      <c r="X51" s="7"/>
      <c r="Y51" s="7"/>
      <c r="Z51" s="7"/>
      <c r="AA51" s="7"/>
      <c r="AB51" s="7"/>
      <c r="AC51" s="7"/>
      <c r="AD51" s="7"/>
    </row>
    <row r="52" spans="1:87" s="3" customFormat="1" ht="57" customHeight="1">
      <c r="A52" s="8">
        <v>1</v>
      </c>
      <c r="B52" s="13" t="s">
        <v>20</v>
      </c>
      <c r="C52" s="7">
        <v>12835</v>
      </c>
      <c r="D52" s="7">
        <v>0</v>
      </c>
      <c r="E52" s="7">
        <v>0</v>
      </c>
      <c r="F52" s="7">
        <f>D52+E52</f>
        <v>0</v>
      </c>
      <c r="G52" s="7" t="s">
        <v>49</v>
      </c>
      <c r="H52" s="7">
        <v>0</v>
      </c>
      <c r="I52" s="7">
        <v>0</v>
      </c>
      <c r="J52" s="7">
        <v>12835</v>
      </c>
      <c r="K52" s="7">
        <v>0</v>
      </c>
      <c r="L52" s="7">
        <f>J52+K52</f>
        <v>12835</v>
      </c>
      <c r="M52" s="7">
        <v>0</v>
      </c>
      <c r="N52" s="7">
        <v>0</v>
      </c>
      <c r="O52" s="7">
        <f>M52+N52</f>
        <v>0</v>
      </c>
      <c r="P52" s="7">
        <v>0</v>
      </c>
      <c r="Q52" s="7">
        <v>0</v>
      </c>
      <c r="R52" s="7">
        <f>P52+Q52</f>
        <v>0</v>
      </c>
      <c r="S52" s="7"/>
      <c r="T52" s="7"/>
      <c r="U52" s="7">
        <f t="shared" ref="U52:U65" si="10">S52+T52</f>
        <v>0</v>
      </c>
      <c r="V52" s="7">
        <v>12500</v>
      </c>
      <c r="W52" s="7">
        <v>0</v>
      </c>
      <c r="X52" s="7">
        <f>V52+W52</f>
        <v>12500</v>
      </c>
      <c r="Y52" s="7">
        <v>0</v>
      </c>
      <c r="Z52" s="7">
        <v>0</v>
      </c>
      <c r="AA52" s="7">
        <f>Y52+Z52</f>
        <v>0</v>
      </c>
      <c r="AB52" s="7">
        <v>0</v>
      </c>
      <c r="AC52" s="7">
        <v>0</v>
      </c>
      <c r="AD52" s="7">
        <f>AB52+AC52</f>
        <v>0</v>
      </c>
    </row>
    <row r="53" spans="1:87" s="3" customFormat="1" ht="57" customHeight="1">
      <c r="A53" s="8"/>
      <c r="B53" s="16" t="s">
        <v>74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1:87" s="3" customFormat="1" ht="57" customHeight="1">
      <c r="A54" s="8">
        <v>2</v>
      </c>
      <c r="B54" s="13" t="s">
        <v>22</v>
      </c>
      <c r="C54" s="7">
        <v>15246</v>
      </c>
      <c r="D54" s="7">
        <v>8500</v>
      </c>
      <c r="E54" s="7">
        <v>0</v>
      </c>
      <c r="F54" s="7">
        <f t="shared" ref="F54:F66" si="11">D54+E54</f>
        <v>8500</v>
      </c>
      <c r="G54" s="7">
        <v>0</v>
      </c>
      <c r="H54" s="7">
        <v>0</v>
      </c>
      <c r="I54" s="7">
        <f>G54+H54</f>
        <v>0</v>
      </c>
      <c r="J54" s="7">
        <v>4000</v>
      </c>
      <c r="K54" s="7">
        <v>0</v>
      </c>
      <c r="L54" s="7">
        <f t="shared" ref="L54:L65" si="12">J54+K54</f>
        <v>4000</v>
      </c>
      <c r="M54" s="7">
        <v>3000</v>
      </c>
      <c r="N54" s="7">
        <v>0</v>
      </c>
      <c r="O54" s="7">
        <f t="shared" ref="O54:O65" si="13">M54+N54</f>
        <v>3000</v>
      </c>
      <c r="P54" s="7">
        <v>0</v>
      </c>
      <c r="Q54" s="7">
        <v>0</v>
      </c>
      <c r="R54" s="7">
        <f t="shared" ref="R54:R65" si="14">P54+Q54</f>
        <v>0</v>
      </c>
      <c r="S54" s="7"/>
      <c r="T54" s="7"/>
      <c r="U54" s="7">
        <f t="shared" si="10"/>
        <v>0</v>
      </c>
      <c r="V54" s="7">
        <v>1575</v>
      </c>
      <c r="W54" s="7"/>
      <c r="X54" s="7">
        <f t="shared" ref="X54:X65" si="15">V54+W54</f>
        <v>1575</v>
      </c>
      <c r="Y54" s="7"/>
      <c r="Z54" s="7">
        <v>5500</v>
      </c>
      <c r="AA54" s="7">
        <f t="shared" ref="AA54:AA65" si="16">Y54+Z54</f>
        <v>5500</v>
      </c>
      <c r="AB54" s="7">
        <v>8500</v>
      </c>
      <c r="AC54" s="7">
        <v>12500</v>
      </c>
      <c r="AD54" s="7">
        <f t="shared" ref="AD54:AD65" si="17">AB54+AC54</f>
        <v>21000</v>
      </c>
    </row>
    <row r="55" spans="1:87" s="3" customFormat="1" ht="57" customHeight="1">
      <c r="A55" s="8"/>
      <c r="B55" s="16" t="s">
        <v>75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1:87" s="3" customFormat="1" ht="57" customHeight="1">
      <c r="A56" s="8">
        <v>3</v>
      </c>
      <c r="B56" s="13" t="s">
        <v>76</v>
      </c>
      <c r="C56" s="7">
        <v>30000</v>
      </c>
      <c r="D56" s="7"/>
      <c r="E56" s="7"/>
      <c r="F56" s="7">
        <f t="shared" si="11"/>
        <v>0</v>
      </c>
      <c r="G56" s="7"/>
      <c r="H56" s="7"/>
      <c r="I56" s="7">
        <f t="shared" ref="I56:I65" si="18">G56+H56</f>
        <v>0</v>
      </c>
      <c r="J56" s="7"/>
      <c r="K56" s="7"/>
      <c r="L56" s="7">
        <f t="shared" si="12"/>
        <v>0</v>
      </c>
      <c r="M56" s="7"/>
      <c r="N56" s="7"/>
      <c r="O56" s="7">
        <f t="shared" si="13"/>
        <v>0</v>
      </c>
      <c r="P56" s="7"/>
      <c r="Q56" s="7"/>
      <c r="R56" s="7">
        <f t="shared" si="14"/>
        <v>0</v>
      </c>
      <c r="S56" s="7"/>
      <c r="T56" s="7"/>
      <c r="U56" s="7">
        <f t="shared" si="10"/>
        <v>0</v>
      </c>
      <c r="V56" s="7"/>
      <c r="W56" s="7"/>
      <c r="X56" s="7">
        <f t="shared" si="15"/>
        <v>0</v>
      </c>
      <c r="Y56" s="7"/>
      <c r="Z56" s="7"/>
      <c r="AA56" s="7">
        <f t="shared" si="16"/>
        <v>0</v>
      </c>
      <c r="AB56" s="7">
        <v>0</v>
      </c>
      <c r="AC56" s="7">
        <v>30000</v>
      </c>
      <c r="AD56" s="7">
        <f t="shared" si="17"/>
        <v>30000</v>
      </c>
    </row>
    <row r="57" spans="1:87" ht="57" customHeight="1">
      <c r="A57" s="19"/>
      <c r="B57" s="16" t="s">
        <v>77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1:87" ht="57" customHeight="1">
      <c r="A58" s="8">
        <v>4</v>
      </c>
      <c r="B58" s="13" t="s">
        <v>2</v>
      </c>
      <c r="C58" s="7">
        <v>9200</v>
      </c>
      <c r="D58" s="7">
        <v>0</v>
      </c>
      <c r="E58" s="7">
        <v>4000</v>
      </c>
      <c r="F58" s="7">
        <f t="shared" si="11"/>
        <v>4000</v>
      </c>
      <c r="G58" s="7">
        <v>0</v>
      </c>
      <c r="H58" s="7">
        <v>6500</v>
      </c>
      <c r="I58" s="7">
        <f t="shared" si="18"/>
        <v>6500</v>
      </c>
      <c r="J58" s="7">
        <v>6000</v>
      </c>
      <c r="K58" s="7">
        <v>5000</v>
      </c>
      <c r="L58" s="7">
        <f t="shared" si="12"/>
        <v>11000</v>
      </c>
      <c r="M58" s="7">
        <v>0</v>
      </c>
      <c r="N58" s="7">
        <v>5500</v>
      </c>
      <c r="O58" s="7">
        <f t="shared" si="13"/>
        <v>5500</v>
      </c>
      <c r="P58" s="7">
        <v>0</v>
      </c>
      <c r="Q58" s="7">
        <v>6000</v>
      </c>
      <c r="R58" s="7">
        <f t="shared" si="14"/>
        <v>6000</v>
      </c>
      <c r="S58" s="7"/>
      <c r="T58" s="7"/>
      <c r="U58" s="7">
        <f t="shared" si="10"/>
        <v>0</v>
      </c>
      <c r="V58" s="7">
        <v>0</v>
      </c>
      <c r="W58" s="7">
        <v>5800</v>
      </c>
      <c r="X58" s="7">
        <f t="shared" si="15"/>
        <v>5800</v>
      </c>
      <c r="Y58" s="7">
        <v>0</v>
      </c>
      <c r="Z58" s="7">
        <v>0</v>
      </c>
      <c r="AA58" s="7">
        <f t="shared" si="16"/>
        <v>0</v>
      </c>
      <c r="AB58" s="7">
        <v>0</v>
      </c>
      <c r="AC58" s="7">
        <v>6000</v>
      </c>
      <c r="AD58" s="7">
        <f t="shared" si="17"/>
        <v>6000</v>
      </c>
    </row>
    <row r="59" spans="1:87" s="3" customFormat="1" ht="57" customHeight="1">
      <c r="A59" s="19"/>
      <c r="B59" s="16" t="s">
        <v>78</v>
      </c>
      <c r="C59" s="12"/>
      <c r="D59" s="12"/>
      <c r="E59" s="12"/>
      <c r="F59" s="7"/>
      <c r="G59" s="12"/>
      <c r="H59" s="12"/>
      <c r="I59" s="7"/>
      <c r="J59" s="12"/>
      <c r="K59" s="12"/>
      <c r="L59" s="7"/>
      <c r="M59" s="12"/>
      <c r="N59" s="12"/>
      <c r="O59" s="7"/>
      <c r="P59" s="12"/>
      <c r="Q59" s="12"/>
      <c r="R59" s="7"/>
      <c r="S59" s="12"/>
      <c r="T59" s="12"/>
      <c r="U59" s="7"/>
      <c r="V59" s="12"/>
      <c r="W59" s="12"/>
      <c r="X59" s="7"/>
      <c r="Y59" s="12"/>
      <c r="Z59" s="12"/>
      <c r="AA59" s="7"/>
      <c r="AB59" s="12"/>
      <c r="AC59" s="12"/>
      <c r="AD59" s="7"/>
    </row>
    <row r="60" spans="1:87" ht="57" customHeight="1">
      <c r="A60" s="8">
        <v>5</v>
      </c>
      <c r="B60" s="13" t="s">
        <v>14</v>
      </c>
      <c r="C60" s="7">
        <v>18193</v>
      </c>
      <c r="D60" s="7">
        <v>18193</v>
      </c>
      <c r="E60" s="7">
        <v>6007</v>
      </c>
      <c r="F60" s="7">
        <f t="shared" si="11"/>
        <v>24200</v>
      </c>
      <c r="G60" s="7">
        <v>0</v>
      </c>
      <c r="H60" s="7">
        <v>0</v>
      </c>
      <c r="I60" s="7">
        <f t="shared" si="18"/>
        <v>0</v>
      </c>
      <c r="J60" s="7">
        <v>18192</v>
      </c>
      <c r="K60" s="7">
        <v>8001</v>
      </c>
      <c r="L60" s="7">
        <f t="shared" si="12"/>
        <v>26193</v>
      </c>
      <c r="M60" s="7">
        <v>18193</v>
      </c>
      <c r="N60" s="7">
        <v>0</v>
      </c>
      <c r="O60" s="7">
        <f t="shared" si="13"/>
        <v>18193</v>
      </c>
      <c r="P60" s="7">
        <v>18193</v>
      </c>
      <c r="Q60" s="7">
        <v>6000</v>
      </c>
      <c r="R60" s="7">
        <f t="shared" si="14"/>
        <v>24193</v>
      </c>
      <c r="S60" s="7">
        <v>10600</v>
      </c>
      <c r="T60" s="7"/>
      <c r="U60" s="7">
        <f t="shared" si="10"/>
        <v>10600</v>
      </c>
      <c r="V60" s="7">
        <v>6000</v>
      </c>
      <c r="W60" s="7">
        <v>1500</v>
      </c>
      <c r="X60" s="7">
        <f t="shared" si="15"/>
        <v>7500</v>
      </c>
      <c r="Y60" s="7">
        <v>18000</v>
      </c>
      <c r="Z60" s="7"/>
      <c r="AA60" s="7">
        <f t="shared" si="16"/>
        <v>18000</v>
      </c>
      <c r="AB60" s="7">
        <v>18000</v>
      </c>
      <c r="AC60" s="7">
        <v>12500</v>
      </c>
      <c r="AD60" s="7">
        <f t="shared" si="17"/>
        <v>30500</v>
      </c>
    </row>
    <row r="61" spans="1:87" ht="57" customHeight="1">
      <c r="A61" s="8"/>
      <c r="B61" s="16" t="s">
        <v>28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1:87" s="2" customFormat="1" ht="57" customHeight="1">
      <c r="A62" s="8">
        <v>6</v>
      </c>
      <c r="B62" s="13" t="s">
        <v>16</v>
      </c>
      <c r="C62" s="7">
        <v>17390</v>
      </c>
      <c r="D62" s="7">
        <v>17000</v>
      </c>
      <c r="E62" s="7">
        <v>0</v>
      </c>
      <c r="F62" s="7">
        <f t="shared" si="11"/>
        <v>17000</v>
      </c>
      <c r="G62" s="7">
        <v>0</v>
      </c>
      <c r="H62" s="7">
        <v>17350</v>
      </c>
      <c r="I62" s="7">
        <f t="shared" si="18"/>
        <v>17350</v>
      </c>
      <c r="J62" s="7">
        <v>17390</v>
      </c>
      <c r="K62" s="7">
        <v>0</v>
      </c>
      <c r="L62" s="7">
        <f t="shared" si="12"/>
        <v>17390</v>
      </c>
      <c r="M62" s="7">
        <v>17390</v>
      </c>
      <c r="N62" s="7">
        <v>0</v>
      </c>
      <c r="O62" s="7">
        <f t="shared" si="13"/>
        <v>17390</v>
      </c>
      <c r="P62" s="7">
        <v>17900</v>
      </c>
      <c r="Q62" s="7">
        <v>0</v>
      </c>
      <c r="R62" s="7">
        <f t="shared" si="14"/>
        <v>17900</v>
      </c>
      <c r="S62" s="7"/>
      <c r="T62" s="7"/>
      <c r="U62" s="7">
        <f t="shared" si="10"/>
        <v>0</v>
      </c>
      <c r="V62" s="7">
        <v>17390</v>
      </c>
      <c r="W62" s="7">
        <v>6000</v>
      </c>
      <c r="X62" s="7">
        <f t="shared" si="15"/>
        <v>23390</v>
      </c>
      <c r="Y62" s="7">
        <v>17390</v>
      </c>
      <c r="Z62" s="7">
        <v>0</v>
      </c>
      <c r="AA62" s="7">
        <f t="shared" si="16"/>
        <v>17390</v>
      </c>
      <c r="AB62" s="7">
        <v>0</v>
      </c>
      <c r="AC62" s="7">
        <v>17390</v>
      </c>
      <c r="AD62" s="7">
        <f t="shared" si="17"/>
        <v>17390</v>
      </c>
      <c r="AE62" s="23">
        <v>516</v>
      </c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</row>
    <row r="63" spans="1:87" ht="57" customHeight="1">
      <c r="A63" s="8">
        <v>7</v>
      </c>
      <c r="B63" s="13" t="s">
        <v>17</v>
      </c>
      <c r="C63" s="7">
        <v>7350</v>
      </c>
      <c r="D63" s="7">
        <v>7350</v>
      </c>
      <c r="E63" s="7">
        <v>0</v>
      </c>
      <c r="F63" s="7">
        <f t="shared" si="11"/>
        <v>7350</v>
      </c>
      <c r="G63" s="7">
        <v>0</v>
      </c>
      <c r="H63" s="7">
        <v>7350</v>
      </c>
      <c r="I63" s="7">
        <f t="shared" si="18"/>
        <v>7350</v>
      </c>
      <c r="J63" s="7">
        <v>7350</v>
      </c>
      <c r="K63" s="7">
        <v>7350</v>
      </c>
      <c r="L63" s="7">
        <f t="shared" si="12"/>
        <v>14700</v>
      </c>
      <c r="M63" s="7">
        <v>7350</v>
      </c>
      <c r="N63" s="7">
        <v>0</v>
      </c>
      <c r="O63" s="7">
        <f t="shared" si="13"/>
        <v>7350</v>
      </c>
      <c r="P63" s="7">
        <v>7350</v>
      </c>
      <c r="Q63" s="7">
        <v>0</v>
      </c>
      <c r="R63" s="7">
        <f t="shared" si="14"/>
        <v>7350</v>
      </c>
      <c r="S63" s="7"/>
      <c r="T63" s="7"/>
      <c r="U63" s="7">
        <f t="shared" si="10"/>
        <v>0</v>
      </c>
      <c r="V63" s="7">
        <v>7350</v>
      </c>
      <c r="W63" s="7">
        <v>2500</v>
      </c>
      <c r="X63" s="7">
        <f t="shared" si="15"/>
        <v>9850</v>
      </c>
      <c r="Y63" s="7">
        <v>7350</v>
      </c>
      <c r="Z63" s="7">
        <v>0</v>
      </c>
      <c r="AA63" s="7">
        <f t="shared" si="16"/>
        <v>7350</v>
      </c>
      <c r="AB63" s="7">
        <v>7350</v>
      </c>
      <c r="AC63" s="7">
        <v>2142</v>
      </c>
      <c r="AD63" s="7">
        <f t="shared" si="17"/>
        <v>9492</v>
      </c>
    </row>
    <row r="64" spans="1:87" ht="57" customHeight="1">
      <c r="A64" s="8"/>
      <c r="B64" s="16" t="s">
        <v>79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1:30" s="3" customFormat="1" ht="57" customHeight="1">
      <c r="A65" s="8">
        <v>8</v>
      </c>
      <c r="B65" s="13" t="s">
        <v>19</v>
      </c>
      <c r="C65" s="7">
        <v>7200</v>
      </c>
      <c r="D65" s="7">
        <v>7200</v>
      </c>
      <c r="E65" s="7">
        <v>0</v>
      </c>
      <c r="F65" s="7">
        <f t="shared" si="11"/>
        <v>7200</v>
      </c>
      <c r="G65" s="7">
        <v>0</v>
      </c>
      <c r="H65" s="7">
        <v>0</v>
      </c>
      <c r="I65" s="7">
        <f t="shared" si="18"/>
        <v>0</v>
      </c>
      <c r="J65" s="7">
        <v>7200</v>
      </c>
      <c r="K65" s="7">
        <v>7200</v>
      </c>
      <c r="L65" s="7">
        <f t="shared" si="12"/>
        <v>14400</v>
      </c>
      <c r="M65" s="7">
        <v>1000</v>
      </c>
      <c r="N65" s="7">
        <v>0</v>
      </c>
      <c r="O65" s="7">
        <f t="shared" si="13"/>
        <v>1000</v>
      </c>
      <c r="P65" s="7">
        <v>7200</v>
      </c>
      <c r="Q65" s="7">
        <v>1000</v>
      </c>
      <c r="R65" s="7">
        <f t="shared" si="14"/>
        <v>8200</v>
      </c>
      <c r="S65" s="7"/>
      <c r="T65" s="7"/>
      <c r="U65" s="7">
        <f t="shared" si="10"/>
        <v>0</v>
      </c>
      <c r="V65" s="7">
        <v>7200</v>
      </c>
      <c r="W65" s="7">
        <v>3200</v>
      </c>
      <c r="X65" s="7">
        <f t="shared" si="15"/>
        <v>10400</v>
      </c>
      <c r="Y65" s="7"/>
      <c r="Z65" s="7">
        <v>0</v>
      </c>
      <c r="AA65" s="7">
        <f t="shared" si="16"/>
        <v>0</v>
      </c>
      <c r="AB65" s="7">
        <v>7200</v>
      </c>
      <c r="AC65" s="7">
        <v>400</v>
      </c>
      <c r="AD65" s="7">
        <f t="shared" si="17"/>
        <v>7600</v>
      </c>
    </row>
    <row r="66" spans="1:30" s="3" customFormat="1" ht="57" customHeight="1">
      <c r="A66" s="19"/>
      <c r="B66" s="16" t="s">
        <v>1</v>
      </c>
      <c r="C66" s="12">
        <f>SUM(C52:C65)</f>
        <v>117414</v>
      </c>
      <c r="D66" s="12">
        <f>SUM(D53:D65)</f>
        <v>58243</v>
      </c>
      <c r="E66" s="12">
        <f>SUM(E53:E65)</f>
        <v>10007</v>
      </c>
      <c r="F66" s="7">
        <f t="shared" si="11"/>
        <v>68250</v>
      </c>
      <c r="G66" s="12">
        <f t="shared" ref="G66:AD66" si="19">SUM(G53:G65)</f>
        <v>0</v>
      </c>
      <c r="H66" s="12">
        <f t="shared" si="19"/>
        <v>31200</v>
      </c>
      <c r="I66" s="12">
        <f t="shared" si="19"/>
        <v>31200</v>
      </c>
      <c r="J66" s="12">
        <f t="shared" si="19"/>
        <v>60132</v>
      </c>
      <c r="K66" s="12">
        <f t="shared" si="19"/>
        <v>27551</v>
      </c>
      <c r="L66" s="12">
        <f t="shared" si="19"/>
        <v>87683</v>
      </c>
      <c r="M66" s="12">
        <f t="shared" si="19"/>
        <v>46933</v>
      </c>
      <c r="N66" s="12">
        <f t="shared" si="19"/>
        <v>5500</v>
      </c>
      <c r="O66" s="12">
        <f t="shared" si="19"/>
        <v>52433</v>
      </c>
      <c r="P66" s="12">
        <f t="shared" si="19"/>
        <v>50643</v>
      </c>
      <c r="Q66" s="12">
        <f t="shared" si="19"/>
        <v>13000</v>
      </c>
      <c r="R66" s="12">
        <f t="shared" si="19"/>
        <v>63643</v>
      </c>
      <c r="S66" s="12">
        <f t="shared" si="19"/>
        <v>10600</v>
      </c>
      <c r="T66" s="12">
        <f t="shared" si="19"/>
        <v>0</v>
      </c>
      <c r="U66" s="12">
        <f t="shared" si="19"/>
        <v>10600</v>
      </c>
      <c r="V66" s="12">
        <f t="shared" si="19"/>
        <v>39515</v>
      </c>
      <c r="W66" s="12">
        <f t="shared" si="19"/>
        <v>19000</v>
      </c>
      <c r="X66" s="12">
        <f t="shared" si="19"/>
        <v>58515</v>
      </c>
      <c r="Y66" s="12">
        <f t="shared" si="19"/>
        <v>42740</v>
      </c>
      <c r="Z66" s="12">
        <f t="shared" si="19"/>
        <v>5500</v>
      </c>
      <c r="AA66" s="12">
        <f t="shared" si="19"/>
        <v>48240</v>
      </c>
      <c r="AB66" s="12">
        <f t="shared" si="19"/>
        <v>41050</v>
      </c>
      <c r="AC66" s="12">
        <f t="shared" si="19"/>
        <v>80932</v>
      </c>
      <c r="AD66" s="12">
        <f t="shared" si="19"/>
        <v>121982</v>
      </c>
    </row>
    <row r="67" spans="1:30" s="3" customFormat="1" ht="57" customHeight="1">
      <c r="A67" s="73" t="s">
        <v>46</v>
      </c>
      <c r="B67" s="74"/>
      <c r="C67" s="20">
        <f t="shared" ref="C67:AD67" si="20">C66+C49</f>
        <v>457898</v>
      </c>
      <c r="D67" s="20">
        <f t="shared" si="20"/>
        <v>203501</v>
      </c>
      <c r="E67" s="20">
        <f t="shared" si="20"/>
        <v>43427</v>
      </c>
      <c r="F67" s="20">
        <f t="shared" si="20"/>
        <v>246928</v>
      </c>
      <c r="G67" s="20">
        <f t="shared" si="20"/>
        <v>47550</v>
      </c>
      <c r="H67" s="20">
        <f t="shared" si="20"/>
        <v>40700</v>
      </c>
      <c r="I67" s="20">
        <f t="shared" si="20"/>
        <v>88250</v>
      </c>
      <c r="J67" s="20">
        <f t="shared" si="20"/>
        <v>227197</v>
      </c>
      <c r="K67" s="20">
        <f t="shared" si="20"/>
        <v>95331</v>
      </c>
      <c r="L67" s="20">
        <f t="shared" si="20"/>
        <v>322528</v>
      </c>
      <c r="M67" s="20">
        <f t="shared" si="20"/>
        <v>208406</v>
      </c>
      <c r="N67" s="20">
        <f t="shared" si="20"/>
        <v>37318</v>
      </c>
      <c r="O67" s="20">
        <f t="shared" si="20"/>
        <v>245724</v>
      </c>
      <c r="P67" s="20">
        <f t="shared" si="20"/>
        <v>230203</v>
      </c>
      <c r="Q67" s="20">
        <f t="shared" si="20"/>
        <v>90080</v>
      </c>
      <c r="R67" s="20">
        <f t="shared" si="20"/>
        <v>320283</v>
      </c>
      <c r="S67" s="20">
        <f t="shared" si="20"/>
        <v>71901</v>
      </c>
      <c r="T67" s="20">
        <f t="shared" si="20"/>
        <v>0</v>
      </c>
      <c r="U67" s="20">
        <f t="shared" si="20"/>
        <v>71901</v>
      </c>
      <c r="V67" s="20">
        <f t="shared" si="20"/>
        <v>161915</v>
      </c>
      <c r="W67" s="20">
        <f t="shared" si="20"/>
        <v>52110</v>
      </c>
      <c r="X67" s="20">
        <f t="shared" si="20"/>
        <v>214025</v>
      </c>
      <c r="Y67" s="20">
        <f t="shared" si="20"/>
        <v>127020</v>
      </c>
      <c r="Z67" s="20">
        <f t="shared" si="20"/>
        <v>24100</v>
      </c>
      <c r="AA67" s="20">
        <f t="shared" si="20"/>
        <v>151120</v>
      </c>
      <c r="AB67" s="20">
        <f t="shared" si="20"/>
        <v>182685</v>
      </c>
      <c r="AC67" s="20">
        <f t="shared" si="20"/>
        <v>182122</v>
      </c>
      <c r="AD67" s="20">
        <f t="shared" si="20"/>
        <v>356607</v>
      </c>
    </row>
    <row r="68" spans="1:30" s="3" customFormat="1" ht="25.5" customHeight="1">
      <c r="A68" s="64" t="str">
        <f ca="1">CELL("filename")</f>
        <v>D:\CE, Medium , TS\Water Levels (TS)\2015\[Khariff &amp; Rabi from 2008-2017.xlsx]2016-17 Kha &amp; Rabi</v>
      </c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 s="3" customFormat="1">
      <c r="B69" s="1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 s="3" customFormat="1">
      <c r="B70" s="1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 s="3" customFormat="1">
      <c r="B71" s="1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 s="3" customFormat="1">
      <c r="B72" s="1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 s="3" customFormat="1">
      <c r="B73" s="1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 s="3" customFormat="1">
      <c r="B74" s="1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 s="3" customFormat="1">
      <c r="B75" s="1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 s="3" customFormat="1">
      <c r="B76" s="1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s="3" customFormat="1">
      <c r="B77" s="1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 s="3" customFormat="1">
      <c r="B78" s="1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s="3" customFormat="1">
      <c r="B79" s="1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s="3" customFormat="1">
      <c r="B80" s="1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s="3" customFormat="1">
      <c r="B81" s="1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s="3" customFormat="1">
      <c r="B82" s="1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s="3" customFormat="1">
      <c r="B83" s="1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s="3" customFormat="1">
      <c r="B84" s="1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2:30" s="3" customFormat="1">
      <c r="B85" s="1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2:30" s="3" customFormat="1">
      <c r="B86" s="1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2:30" s="3" customFormat="1">
      <c r="B87" s="1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2:30" s="3" customFormat="1">
      <c r="B88" s="1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2:30" s="3" customFormat="1">
      <c r="B89" s="1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2:30" s="3" customFormat="1">
      <c r="B90" s="1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2:30" s="3" customFormat="1">
      <c r="B91" s="1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2:30" s="3" customFormat="1">
      <c r="B92" s="1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2:30" s="3" customFormat="1">
      <c r="B93" s="1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2:30" s="3" customFormat="1">
      <c r="B94" s="1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2:30" s="3" customFormat="1">
      <c r="B95" s="1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2:30" s="3" customFormat="1">
      <c r="B96" s="1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2:30" s="3" customFormat="1">
      <c r="B97" s="1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2:30" s="3" customFormat="1">
      <c r="B98" s="1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2:30" s="3" customFormat="1">
      <c r="B99" s="1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2:30" s="3" customFormat="1">
      <c r="B100" s="1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2:30" s="3" customFormat="1">
      <c r="B101" s="1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2:30" s="3" customFormat="1">
      <c r="B102" s="1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2:30" s="3" customFormat="1">
      <c r="B103" s="1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2:30" s="3" customFormat="1">
      <c r="B104" s="1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2:30" s="3" customFormat="1">
      <c r="B105" s="1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2:30" s="3" customFormat="1">
      <c r="B106" s="1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2:30" s="3" customFormat="1">
      <c r="B107" s="1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2:30" s="3" customFormat="1">
      <c r="B108" s="1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2:30" s="3" customFormat="1">
      <c r="B109" s="1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2:30" s="3" customFormat="1">
      <c r="B110" s="1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2:30" s="3" customFormat="1">
      <c r="B111" s="1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2:30" s="3" customFormat="1">
      <c r="B112" s="1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2:30" s="3" customFormat="1">
      <c r="B113" s="1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2:30" s="3" customFormat="1">
      <c r="B114" s="1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2:30" s="3" customFormat="1">
      <c r="B115" s="1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2:30" s="3" customFormat="1">
      <c r="B116" s="1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2:30" s="3" customFormat="1">
      <c r="B117" s="1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2:30" s="3" customFormat="1">
      <c r="B118" s="1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2:30" s="3" customFormat="1">
      <c r="B119" s="1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2:30" s="3" customFormat="1">
      <c r="B120" s="1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2:30" s="3" customFormat="1">
      <c r="B121" s="1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2:30" s="3" customFormat="1">
      <c r="B122" s="1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2:30" s="3" customFormat="1">
      <c r="B123" s="1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2:30" s="3" customFormat="1">
      <c r="B124" s="1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2:30" s="3" customFormat="1">
      <c r="B125" s="1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2:30" s="3" customFormat="1">
      <c r="B126" s="1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2:30" s="3" customFormat="1">
      <c r="B127" s="1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2:30" s="3" customFormat="1">
      <c r="B128" s="1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2:30" s="3" customFormat="1">
      <c r="B129" s="1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2:30" s="3" customFormat="1">
      <c r="B130" s="1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2:30" s="3" customFormat="1">
      <c r="B131" s="1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2:30" s="3" customFormat="1">
      <c r="B132" s="1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2:30" s="3" customFormat="1">
      <c r="B133" s="1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2:30" s="3" customFormat="1">
      <c r="B134" s="1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2:30" s="3" customFormat="1">
      <c r="B135" s="1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2:30" s="3" customFormat="1">
      <c r="B136" s="1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2:30" s="3" customFormat="1">
      <c r="B137" s="1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2:30" s="3" customFormat="1">
      <c r="B138" s="1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2:30" s="3" customFormat="1">
      <c r="B139" s="1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2:30" s="3" customFormat="1">
      <c r="B140" s="1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2:30" s="3" customFormat="1">
      <c r="B141" s="1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2:30" s="3" customFormat="1">
      <c r="B142" s="1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2:30" s="3" customFormat="1">
      <c r="B143" s="1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2:30" s="3" customFormat="1">
      <c r="B144" s="1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2:30" s="3" customFormat="1">
      <c r="B145" s="1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2:30" s="3" customFormat="1">
      <c r="B146" s="1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2:30" s="3" customFormat="1">
      <c r="B147" s="1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2:30" s="3" customFormat="1">
      <c r="B148" s="1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2:30" s="3" customFormat="1">
      <c r="B149" s="1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2:30" s="3" customFormat="1">
      <c r="B150" s="1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2:30" s="3" customFormat="1">
      <c r="B151" s="1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2:30" s="3" customFormat="1">
      <c r="B152" s="1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2:30" s="3" customFormat="1">
      <c r="B153" s="1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2:30" s="3" customFormat="1">
      <c r="B154" s="1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2:30" s="3" customFormat="1">
      <c r="B155" s="1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2:30" s="3" customFormat="1">
      <c r="B156" s="1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2:30" s="3" customFormat="1">
      <c r="B157" s="1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2:30" s="3" customFormat="1">
      <c r="B158" s="1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2:30" s="3" customFormat="1">
      <c r="B159" s="1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2:30" s="3" customFormat="1">
      <c r="B160" s="1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2:30" s="3" customFormat="1">
      <c r="B161" s="1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2:30" s="3" customFormat="1">
      <c r="B162" s="1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2:30" s="3" customFormat="1">
      <c r="B163" s="1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2:30" s="3" customFormat="1">
      <c r="B164" s="1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2:30" s="3" customFormat="1">
      <c r="B165" s="1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2:30" s="3" customFormat="1">
      <c r="B166" s="1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2:30" s="3" customFormat="1">
      <c r="B167" s="1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2:30" s="3" customFormat="1">
      <c r="B168" s="1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2:30" s="3" customFormat="1">
      <c r="B169" s="1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2:30" s="3" customFormat="1">
      <c r="B170" s="1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2:30" s="3" customFormat="1">
      <c r="B171" s="1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2:30" s="3" customFormat="1">
      <c r="B172" s="1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2:30" s="3" customFormat="1">
      <c r="B173" s="1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2:30" s="3" customFormat="1">
      <c r="B174" s="1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2:30" s="3" customFormat="1">
      <c r="B175" s="1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2:30" s="3" customFormat="1">
      <c r="B176" s="1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2:30" s="3" customFormat="1">
      <c r="B177" s="1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2:30" s="3" customFormat="1">
      <c r="B178" s="1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2:30" s="3" customFormat="1">
      <c r="B179" s="1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2:30" s="3" customFormat="1">
      <c r="B180" s="1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2:30" s="3" customFormat="1">
      <c r="B181" s="1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2:30" s="3" customFormat="1">
      <c r="B182" s="1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2:30" s="3" customFormat="1">
      <c r="B183" s="1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2:30" s="3" customFormat="1">
      <c r="B184" s="1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2:30" s="3" customFormat="1">
      <c r="B185" s="1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2:30" s="3" customFormat="1">
      <c r="B186" s="1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2:30" s="3" customFormat="1">
      <c r="B187" s="1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2:30" s="3" customFormat="1">
      <c r="B188" s="1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2:30" s="3" customFormat="1">
      <c r="B189" s="1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2:30" s="3" customFormat="1">
      <c r="B190" s="1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2:30" s="3" customFormat="1">
      <c r="B191" s="1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2:30" s="3" customFormat="1">
      <c r="B192" s="1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2:30" s="3" customFormat="1">
      <c r="B193" s="1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2:30" s="3" customFormat="1">
      <c r="B194" s="1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2:30" s="3" customFormat="1">
      <c r="B195" s="1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2:30" s="3" customFormat="1">
      <c r="B196" s="1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2:30" s="3" customFormat="1">
      <c r="B197" s="1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2:30" s="3" customFormat="1">
      <c r="B198" s="1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2:30" s="3" customFormat="1">
      <c r="B199" s="1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2:30" s="3" customFormat="1">
      <c r="B200" s="1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2:30" s="3" customFormat="1">
      <c r="B201" s="1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2:30" s="3" customFormat="1">
      <c r="B202" s="1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2:30" s="3" customFormat="1">
      <c r="B203" s="1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2:30" s="3" customFormat="1">
      <c r="B204" s="1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2:30" s="3" customFormat="1">
      <c r="B205" s="1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2:30" s="3" customFormat="1">
      <c r="B206" s="1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2:30" s="3" customFormat="1">
      <c r="B207" s="1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2:30" s="3" customFormat="1">
      <c r="B208" s="1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2:30" s="3" customFormat="1">
      <c r="B209" s="1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2:30" s="3" customFormat="1">
      <c r="B210" s="1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2:30" s="3" customFormat="1">
      <c r="B211" s="1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2:30" s="3" customFormat="1">
      <c r="B212" s="1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2:30" s="3" customFormat="1">
      <c r="B213" s="1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2:30" s="3" customFormat="1">
      <c r="B214" s="1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2:30" s="3" customFormat="1">
      <c r="B215" s="1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2:30" s="3" customFormat="1">
      <c r="B216" s="1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2:30" s="3" customFormat="1">
      <c r="B217" s="1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2:30" s="3" customFormat="1">
      <c r="B218" s="1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2:30" s="3" customFormat="1">
      <c r="B219" s="1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2:30" s="3" customFormat="1">
      <c r="B220" s="1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2:30" s="3" customFormat="1">
      <c r="B221" s="1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2:30" s="3" customFormat="1">
      <c r="B222" s="1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2:30" s="3" customFormat="1">
      <c r="B223" s="1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2:30" s="3" customFormat="1">
      <c r="B224" s="1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2:30" s="3" customFormat="1">
      <c r="B225" s="1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2:30" s="3" customFormat="1">
      <c r="B226" s="1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2:30" s="3" customFormat="1">
      <c r="B227" s="1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2:30" s="3" customFormat="1">
      <c r="B228" s="1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2:30" s="3" customFormat="1">
      <c r="B229" s="1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2:30" s="3" customFormat="1">
      <c r="B230" s="1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2:30" s="3" customFormat="1">
      <c r="B231" s="1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2:30" s="3" customFormat="1">
      <c r="B232" s="1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2:30" s="3" customFormat="1">
      <c r="B233" s="1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2:30" s="3" customFormat="1">
      <c r="B234" s="1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2:30" s="3" customFormat="1">
      <c r="B235" s="1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2:30" s="3" customFormat="1">
      <c r="B236" s="1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2:30" s="3" customFormat="1">
      <c r="B237" s="1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2:30" s="3" customFormat="1">
      <c r="B238" s="1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2:30" s="3" customFormat="1">
      <c r="B239" s="1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2:30" s="3" customFormat="1">
      <c r="B240" s="1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2:30" s="3" customFormat="1">
      <c r="B241" s="1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2:30" s="3" customFormat="1">
      <c r="B242" s="1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2:30" s="3" customFormat="1">
      <c r="B243" s="1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2:30" s="3" customFormat="1">
      <c r="B244" s="1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2:30" s="3" customFormat="1">
      <c r="B245" s="1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2:30" s="3" customFormat="1">
      <c r="B246" s="1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2:30" s="3" customFormat="1">
      <c r="B247" s="1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2:30" s="3" customFormat="1">
      <c r="B248" s="1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2:30" s="3" customFormat="1">
      <c r="B249" s="1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2:30" s="3" customFormat="1">
      <c r="B250" s="1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2:30" s="3" customFormat="1">
      <c r="B251" s="1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2:30" s="3" customFormat="1">
      <c r="B252" s="1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2:30" s="3" customFormat="1">
      <c r="B253" s="1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2:30" s="3" customFormat="1">
      <c r="B254" s="1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2:30" s="3" customFormat="1">
      <c r="B255" s="1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2:30" s="3" customFormat="1">
      <c r="B256" s="1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2:30" s="3" customFormat="1">
      <c r="B257" s="1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2:30" s="3" customFormat="1">
      <c r="B258" s="1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2:30" s="3" customFormat="1">
      <c r="B259" s="1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2:30" s="3" customFormat="1">
      <c r="B260" s="1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2:30" s="3" customFormat="1">
      <c r="B261" s="1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2:30" s="3" customFormat="1">
      <c r="B262" s="1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2:30" s="3" customFormat="1">
      <c r="B263" s="1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2:30" s="3" customFormat="1">
      <c r="B264" s="1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2:30" s="3" customFormat="1">
      <c r="B265" s="1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2:30" s="3" customFormat="1">
      <c r="B266" s="1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2:30" s="3" customFormat="1">
      <c r="B267" s="1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2:30" s="3" customFormat="1">
      <c r="B268" s="1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2:30" s="3" customFormat="1">
      <c r="B269" s="1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2:30" s="3" customFormat="1">
      <c r="B270" s="1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2:30" s="3" customFormat="1">
      <c r="B271" s="1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2:30" s="3" customFormat="1">
      <c r="B272" s="1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2:30" s="3" customFormat="1">
      <c r="B273" s="1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2:30" s="3" customFormat="1">
      <c r="B274" s="1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2:30" s="3" customFormat="1">
      <c r="B275" s="1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2:30" s="3" customFormat="1">
      <c r="B276" s="1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2:30" s="3" customFormat="1">
      <c r="B277" s="1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2:30" s="3" customFormat="1">
      <c r="B278" s="1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2:30" s="3" customFormat="1">
      <c r="B279" s="1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2:30" s="3" customFormat="1">
      <c r="B280" s="1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2:30" s="3" customFormat="1">
      <c r="B281" s="1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2:30" s="3" customFormat="1">
      <c r="B282" s="1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2:30" s="3" customFormat="1">
      <c r="B283" s="1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2:30" s="3" customFormat="1">
      <c r="B284" s="1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2:30" s="3" customFormat="1">
      <c r="B285" s="1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2:30" s="3" customFormat="1">
      <c r="B286" s="1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2:30" s="3" customFormat="1">
      <c r="B287" s="1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2:30" s="3" customFormat="1">
      <c r="B288" s="1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2:30" s="3" customFormat="1">
      <c r="B289" s="1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2:30" s="3" customFormat="1">
      <c r="B290" s="1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2:30" s="3" customFormat="1">
      <c r="B291" s="1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2:30" s="3" customFormat="1">
      <c r="B292" s="1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2:30" s="3" customFormat="1">
      <c r="B293" s="1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2:30" s="3" customFormat="1">
      <c r="B294" s="1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2:30" s="3" customFormat="1">
      <c r="B295" s="1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2:30" s="3" customFormat="1">
      <c r="B296" s="1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2:30" s="3" customFormat="1">
      <c r="B297" s="1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2:30" s="3" customFormat="1">
      <c r="B298" s="1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2:30" s="3" customFormat="1">
      <c r="B299" s="1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2:30" s="3" customFormat="1">
      <c r="B300" s="1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2:30" s="3" customFormat="1">
      <c r="B301" s="1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2:30" s="3" customFormat="1">
      <c r="B302" s="1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2:30" s="3" customFormat="1">
      <c r="B303" s="1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2:30" s="3" customFormat="1">
      <c r="B304" s="1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2:30" s="3" customFormat="1">
      <c r="B305" s="1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2:30" s="3" customFormat="1">
      <c r="B306" s="1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2:30" s="3" customFormat="1">
      <c r="B307" s="1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2:30" s="3" customFormat="1">
      <c r="B308" s="1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2:30" s="3" customFormat="1">
      <c r="B309" s="1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2:30" s="3" customFormat="1">
      <c r="B310" s="1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2:30" s="3" customFormat="1">
      <c r="B311" s="1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2:30" s="3" customFormat="1">
      <c r="B312" s="1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2:30" s="3" customFormat="1">
      <c r="B313" s="1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2:30" s="3" customFormat="1">
      <c r="B314" s="1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2:30" s="3" customFormat="1">
      <c r="B315" s="1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2:30" s="3" customFormat="1">
      <c r="B316" s="1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2:30" s="3" customFormat="1">
      <c r="B317" s="1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2:30" s="3" customFormat="1">
      <c r="B318" s="1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2:30" s="3" customFormat="1">
      <c r="B319" s="1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2:30" s="3" customFormat="1">
      <c r="B320" s="1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2:30" s="3" customFormat="1">
      <c r="B321" s="1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2:30" s="3" customFormat="1">
      <c r="B322" s="1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2:30" s="3" customFormat="1">
      <c r="B323" s="1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2:30" s="3" customFormat="1">
      <c r="B324" s="1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2:30" s="3" customFormat="1">
      <c r="B325" s="1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2:30" s="3" customFormat="1">
      <c r="B326" s="1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2:30" s="3" customFormat="1">
      <c r="B327" s="1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2:30" s="3" customFormat="1">
      <c r="B328" s="1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2:30" s="3" customFormat="1">
      <c r="B329" s="1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2:30" s="3" customFormat="1">
      <c r="B330" s="1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2:30" s="3" customFormat="1">
      <c r="B331" s="1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2:30" s="3" customFormat="1">
      <c r="B332" s="1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2:30" s="3" customFormat="1">
      <c r="B333" s="1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2:30" s="3" customFormat="1">
      <c r="B334" s="1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2:30" s="3" customFormat="1">
      <c r="B335" s="1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2:30" s="3" customFormat="1">
      <c r="B336" s="1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2:30" s="3" customFormat="1">
      <c r="B337" s="1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2:30" s="3" customFormat="1">
      <c r="B338" s="1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2:30" s="3" customFormat="1">
      <c r="B339" s="1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2:30" s="3" customFormat="1">
      <c r="B340" s="1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2:30" s="3" customFormat="1">
      <c r="B341" s="1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2:30" s="3" customFormat="1">
      <c r="B342" s="1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2:30" s="3" customFormat="1">
      <c r="B343" s="1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2:30" s="3" customFormat="1">
      <c r="B344" s="1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2:30" s="3" customFormat="1">
      <c r="B345" s="1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2:30" s="3" customFormat="1">
      <c r="B346" s="1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2:30" s="3" customFormat="1">
      <c r="B347" s="1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2:30" s="3" customFormat="1">
      <c r="B348" s="1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2:30" s="3" customFormat="1">
      <c r="B349" s="1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2:30" s="3" customFormat="1">
      <c r="B350" s="1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2:30" s="3" customFormat="1">
      <c r="B351" s="1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2:30" s="3" customFormat="1">
      <c r="B352" s="1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2:30" s="3" customFormat="1">
      <c r="B353" s="1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2:30" s="3" customFormat="1">
      <c r="B354" s="1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2:30" s="3" customFormat="1">
      <c r="B355" s="1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2:30" s="3" customFormat="1">
      <c r="B356" s="1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2:30" s="3" customFormat="1">
      <c r="B357" s="1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2:30" s="3" customFormat="1">
      <c r="B358" s="1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2:30" s="3" customFormat="1">
      <c r="B359" s="1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2:30" s="3" customFormat="1">
      <c r="B360" s="1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2:30" s="3" customFormat="1">
      <c r="B361" s="1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2:30" s="3" customFormat="1">
      <c r="B362" s="1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2:30" s="3" customFormat="1">
      <c r="B363" s="1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2:30" s="3" customFormat="1">
      <c r="B364" s="1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2:30" s="3" customFormat="1">
      <c r="B365" s="1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2:30" s="3" customFormat="1">
      <c r="B366" s="1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2:30" s="3" customFormat="1">
      <c r="B367" s="1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2:30" s="3" customFormat="1">
      <c r="B368" s="1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2:30" s="3" customFormat="1">
      <c r="B369" s="1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2:30" s="3" customFormat="1">
      <c r="B370" s="1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2:30" s="3" customFormat="1">
      <c r="B371" s="1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2:30" s="3" customFormat="1">
      <c r="B372" s="1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2:30" s="3" customFormat="1">
      <c r="B373" s="1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2:30" s="3" customFormat="1">
      <c r="B374" s="1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2:30" s="3" customFormat="1">
      <c r="B375" s="1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2:30" s="3" customFormat="1">
      <c r="B376" s="1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2:30" s="3" customFormat="1">
      <c r="B377" s="1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2:30" s="3" customFormat="1">
      <c r="B378" s="1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2:30" s="3" customFormat="1">
      <c r="B379" s="1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2:30" s="3" customFormat="1">
      <c r="B380" s="1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2:30" s="3" customFormat="1">
      <c r="B381" s="1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2:30" s="3" customFormat="1">
      <c r="B382" s="1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2:30" s="3" customFormat="1">
      <c r="B383" s="1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2:30" s="3" customFormat="1">
      <c r="B384" s="1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2:30" s="3" customFormat="1">
      <c r="B385" s="1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2:30" s="3" customFormat="1">
      <c r="B386" s="1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2:30" s="3" customFormat="1">
      <c r="B387" s="1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2:30" s="3" customFormat="1">
      <c r="B388" s="1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2:30" s="3" customFormat="1">
      <c r="B389" s="1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2:30" s="3" customFormat="1">
      <c r="B390" s="1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2:30" s="3" customFormat="1">
      <c r="B391" s="1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2:30" s="3" customFormat="1">
      <c r="B392" s="1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2:30" s="3" customFormat="1">
      <c r="B393" s="1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2:30" s="3" customFormat="1">
      <c r="B394" s="1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2:30" s="3" customFormat="1">
      <c r="B395" s="1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2:30" s="3" customFormat="1">
      <c r="B396" s="1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2:30" s="3" customFormat="1">
      <c r="B397" s="1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2:30" s="3" customFormat="1">
      <c r="B398" s="1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2:30" s="3" customFormat="1">
      <c r="B399" s="1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2:30" s="3" customFormat="1">
      <c r="B400" s="1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2:30" s="3" customFormat="1">
      <c r="B401" s="1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2:30" s="3" customFormat="1">
      <c r="B402" s="1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2:30" s="3" customFormat="1">
      <c r="B403" s="1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2:30" s="3" customFormat="1">
      <c r="B404" s="1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2:30" s="3" customFormat="1">
      <c r="B405" s="1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2:30" s="3" customFormat="1">
      <c r="B406" s="1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2:30" s="3" customFormat="1">
      <c r="B407" s="1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2:30" s="3" customFormat="1">
      <c r="B408" s="1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2:30" s="3" customFormat="1">
      <c r="B409" s="1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2:30" s="3" customFormat="1">
      <c r="B410" s="1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2:30" s="3" customFormat="1">
      <c r="B411" s="1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2:30" s="3" customFormat="1">
      <c r="B412" s="1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2:30" s="3" customFormat="1">
      <c r="B413" s="1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2:30" s="3" customFormat="1">
      <c r="B414" s="1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2:30" s="3" customFormat="1">
      <c r="B415" s="1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2:30" s="3" customFormat="1">
      <c r="B416" s="1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2:30" s="3" customFormat="1">
      <c r="B417" s="1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2:30" s="3" customFormat="1">
      <c r="B418" s="1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2:30" s="3" customFormat="1">
      <c r="B419" s="1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2:30" s="3" customFormat="1">
      <c r="B420" s="1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2:30" s="3" customFormat="1">
      <c r="B421" s="1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2:30" s="3" customFormat="1">
      <c r="B422" s="1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2:30" s="3" customFormat="1">
      <c r="B423" s="1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2:30" s="3" customFormat="1">
      <c r="B424" s="1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2:30" s="3" customFormat="1">
      <c r="B425" s="1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2:30" s="3" customFormat="1">
      <c r="B426" s="1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2:30" s="3" customFormat="1">
      <c r="B427" s="1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2:30" s="3" customFormat="1">
      <c r="B428" s="1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2:30" s="3" customFormat="1">
      <c r="B429" s="1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2:30" s="3" customFormat="1">
      <c r="B430" s="1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2:30" s="3" customFormat="1">
      <c r="B431" s="1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2:30" s="3" customFormat="1">
      <c r="B432" s="1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2:30" s="3" customFormat="1">
      <c r="B433" s="1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2:30" s="3" customFormat="1">
      <c r="B434" s="1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2:30" s="3" customFormat="1">
      <c r="B435" s="1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2:30" s="3" customFormat="1">
      <c r="B436" s="1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2:30" s="3" customFormat="1">
      <c r="B437" s="1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2:30" s="3" customFormat="1">
      <c r="B438" s="1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2:30" s="3" customFormat="1">
      <c r="B439" s="1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2:30" s="3" customFormat="1">
      <c r="B440" s="1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2:30" s="3" customFormat="1">
      <c r="B441" s="1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2:30" s="3" customFormat="1">
      <c r="B442" s="1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2:30" s="3" customFormat="1">
      <c r="B443" s="1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2:30" s="3" customFormat="1">
      <c r="B444" s="1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2:30" s="3" customFormat="1">
      <c r="B445" s="1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2:30" s="3" customFormat="1">
      <c r="B446" s="1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2:30" s="3" customFormat="1">
      <c r="B447" s="1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2:30" s="3" customFormat="1">
      <c r="B448" s="1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2:30" s="3" customFormat="1">
      <c r="B449" s="1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2:30" s="3" customFormat="1">
      <c r="B450" s="1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2:30" s="3" customFormat="1">
      <c r="B451" s="1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2:30" s="3" customFormat="1">
      <c r="B452" s="1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2:30" s="3" customFormat="1">
      <c r="B453" s="1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2:30" s="3" customFormat="1">
      <c r="B454" s="1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2:30" s="3" customFormat="1">
      <c r="B455" s="1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2:30" s="3" customFormat="1">
      <c r="B456" s="1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2:30" s="3" customFormat="1">
      <c r="B457" s="1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2:30" s="3" customFormat="1">
      <c r="B458" s="1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2:30" s="3" customFormat="1">
      <c r="B459" s="1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2:30" s="3" customFormat="1">
      <c r="B460" s="1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2:30" s="3" customFormat="1">
      <c r="B461" s="1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2:30" s="3" customFormat="1">
      <c r="B462" s="1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2:30" s="3" customFormat="1">
      <c r="B463" s="1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2:30" s="3" customFormat="1">
      <c r="B464" s="1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2:30" s="3" customFormat="1">
      <c r="B465" s="1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2:30" s="3" customFormat="1">
      <c r="B466" s="1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2:30" s="3" customFormat="1">
      <c r="B467" s="1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2:30" s="3" customFormat="1">
      <c r="B468" s="1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2:30" s="3" customFormat="1">
      <c r="B469" s="1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2:30" s="3" customFormat="1">
      <c r="B470" s="1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2:30" s="3" customFormat="1">
      <c r="B471" s="1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2:30" s="3" customFormat="1">
      <c r="B472" s="1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2:30" s="3" customFormat="1">
      <c r="B473" s="1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2:30" s="3" customFormat="1">
      <c r="B474" s="1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2:30" s="3" customFormat="1">
      <c r="B475" s="1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2:30" s="3" customFormat="1">
      <c r="B476" s="1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2:30" s="3" customFormat="1">
      <c r="B477" s="1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2:30" s="3" customFormat="1">
      <c r="B478" s="1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2:30" s="3" customFormat="1">
      <c r="B479" s="1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2:30" s="3" customFormat="1">
      <c r="B480" s="1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2:30" s="3" customFormat="1">
      <c r="B481" s="1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2:30" s="3" customFormat="1">
      <c r="B482" s="1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2:30" s="3" customFormat="1">
      <c r="B483" s="1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2:30" s="3" customFormat="1">
      <c r="B484" s="1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2:30" s="3" customFormat="1">
      <c r="B485" s="1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2:30" s="3" customFormat="1">
      <c r="B486" s="1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2:30" s="3" customFormat="1">
      <c r="B487" s="1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2:30" s="3" customFormat="1">
      <c r="B488" s="1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2:30" s="3" customFormat="1">
      <c r="B489" s="1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2:30" s="3" customFormat="1">
      <c r="B490" s="1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2:30" s="3" customFormat="1">
      <c r="B491" s="1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2:30" s="3" customFormat="1">
      <c r="B492" s="1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2:30" s="3" customFormat="1">
      <c r="B493" s="1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2:30" s="3" customFormat="1">
      <c r="B494" s="1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2:30" s="3" customFormat="1">
      <c r="B495" s="1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2:30" s="3" customFormat="1">
      <c r="B496" s="1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2:30" s="3" customFormat="1">
      <c r="B497" s="1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2:30" s="3" customFormat="1">
      <c r="B498" s="1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2:30" s="3" customFormat="1">
      <c r="B499" s="1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2:30" s="3" customFormat="1">
      <c r="B500" s="1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2:30" s="3" customFormat="1">
      <c r="B501" s="1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2:30" s="3" customFormat="1">
      <c r="B502" s="1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2:30" s="3" customFormat="1">
      <c r="B503" s="1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2:30" s="3" customFormat="1">
      <c r="B504" s="1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2:30" s="3" customFormat="1">
      <c r="B505" s="1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2:30" s="3" customFormat="1">
      <c r="B506" s="1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2:30" s="3" customFormat="1">
      <c r="B507" s="1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2:30" s="3" customFormat="1">
      <c r="B508" s="1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2:30" s="3" customFormat="1">
      <c r="B509" s="1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2:30" s="3" customFormat="1">
      <c r="B510" s="1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2:30" s="3" customFormat="1">
      <c r="B511" s="1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2:30" s="3" customFormat="1">
      <c r="B512" s="1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2:30" s="3" customFormat="1">
      <c r="B513" s="1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2:30" s="3" customFormat="1">
      <c r="B514" s="1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2:30" s="3" customFormat="1">
      <c r="B515" s="1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2:30" s="3" customFormat="1">
      <c r="B516" s="1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2:30" s="3" customFormat="1">
      <c r="B517" s="1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2:30" s="3" customFormat="1">
      <c r="B518" s="1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2:30" s="3" customFormat="1">
      <c r="B519" s="1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2:30" s="3" customFormat="1">
      <c r="B520" s="1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2:30" s="3" customFormat="1">
      <c r="B521" s="1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2:30" s="3" customFormat="1">
      <c r="B522" s="1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2:30" s="3" customFormat="1">
      <c r="B523" s="1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2:30" s="3" customFormat="1">
      <c r="B524" s="1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2:30" s="3" customFormat="1">
      <c r="B525" s="1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2:30" s="3" customFormat="1">
      <c r="B526" s="1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2:30" s="3" customFormat="1">
      <c r="B527" s="1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2:30" s="3" customFormat="1">
      <c r="B528" s="1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2:30" s="3" customFormat="1">
      <c r="B529" s="1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2:30" s="3" customFormat="1">
      <c r="B530" s="1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2:30" s="3" customFormat="1">
      <c r="B531" s="1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2:30" s="3" customFormat="1">
      <c r="B532" s="1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2:30" s="3" customFormat="1">
      <c r="B533" s="1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2:30" s="3" customFormat="1">
      <c r="B534" s="1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2:30" s="3" customFormat="1">
      <c r="B535" s="1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2:30" s="3" customFormat="1">
      <c r="B536" s="1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2:30" s="3" customFormat="1">
      <c r="B537" s="1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2:30" s="3" customFormat="1">
      <c r="B538" s="1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2:30" s="3" customFormat="1">
      <c r="B539" s="1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2:30" s="3" customFormat="1">
      <c r="B540" s="1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2:30" s="3" customFormat="1">
      <c r="B541" s="1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2:30" s="3" customFormat="1">
      <c r="B542" s="1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2:30" s="3" customFormat="1">
      <c r="B543" s="1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2:30" s="3" customFormat="1">
      <c r="B544" s="1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2:30" s="3" customFormat="1">
      <c r="B545" s="1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2:30" s="3" customFormat="1">
      <c r="B546" s="1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2:30" s="3" customFormat="1">
      <c r="B547" s="1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2:30" s="3" customFormat="1">
      <c r="B548" s="1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2:30" s="3" customFormat="1">
      <c r="B549" s="1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2:30" s="3" customFormat="1">
      <c r="B550" s="1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2:30" s="3" customFormat="1">
      <c r="B551" s="1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2:30" s="3" customFormat="1">
      <c r="B552" s="1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2:30" s="3" customFormat="1">
      <c r="B553" s="1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2:30" s="3" customFormat="1">
      <c r="B554" s="1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2:30" s="3" customFormat="1">
      <c r="B555" s="1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2:30" s="3" customFormat="1">
      <c r="B556" s="1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2:30" s="3" customFormat="1">
      <c r="B557" s="1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2:30" s="3" customFormat="1">
      <c r="B558" s="1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2:30" s="3" customFormat="1">
      <c r="B559" s="1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2:30" s="3" customFormat="1">
      <c r="B560" s="1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2:30" s="3" customFormat="1">
      <c r="B561" s="1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2:30" s="3" customFormat="1">
      <c r="B562" s="1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2:30" s="3" customFormat="1">
      <c r="B563" s="1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2:30" s="3" customFormat="1">
      <c r="B564" s="1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2:30" s="3" customFormat="1">
      <c r="B565" s="1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2:30" s="3" customFormat="1">
      <c r="B566" s="1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2:30" s="3" customFormat="1">
      <c r="B567" s="1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2:30" s="3" customFormat="1">
      <c r="B568" s="1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2:30" s="3" customFormat="1">
      <c r="B569" s="1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2:30" s="3" customFormat="1">
      <c r="B570" s="1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2:30" s="3" customFormat="1">
      <c r="B571" s="1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2:30" s="3" customFormat="1">
      <c r="B572" s="1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2:30" s="3" customFormat="1">
      <c r="B573" s="1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2:30" s="3" customFormat="1">
      <c r="B574" s="1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2:30" s="3" customFormat="1">
      <c r="B575" s="1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2:30" s="3" customFormat="1">
      <c r="B576" s="1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2:30" s="3" customFormat="1">
      <c r="B577" s="1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2:30" s="3" customFormat="1">
      <c r="B578" s="1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2:30" s="3" customFormat="1">
      <c r="B579" s="1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2:30" s="3" customFormat="1">
      <c r="B580" s="1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2:30" s="3" customFormat="1">
      <c r="B581" s="1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2:30" s="3" customFormat="1">
      <c r="B582" s="1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2:30" s="3" customFormat="1">
      <c r="B583" s="1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2:30" s="3" customFormat="1">
      <c r="B584" s="1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2:30" s="3" customFormat="1">
      <c r="B585" s="1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2:30" s="3" customFormat="1">
      <c r="B586" s="1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2:30" s="3" customFormat="1">
      <c r="B587" s="1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2:30" s="3" customFormat="1">
      <c r="B588" s="1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2:30" s="3" customFormat="1">
      <c r="B589" s="1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2:30" s="3" customFormat="1">
      <c r="B590" s="1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2:30" s="3" customFormat="1">
      <c r="B591" s="1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2:30" s="3" customFormat="1">
      <c r="B592" s="1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2:30" s="3" customFormat="1">
      <c r="B593" s="1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2:30" s="3" customFormat="1">
      <c r="B594" s="1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2:30" s="3" customFormat="1">
      <c r="B595" s="1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2:30" s="3" customFormat="1">
      <c r="B596" s="1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2:30" s="3" customFormat="1">
      <c r="B597" s="1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2:30" s="3" customFormat="1">
      <c r="B598" s="1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2:30" s="3" customFormat="1">
      <c r="B599" s="1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2:30" s="3" customFormat="1">
      <c r="B600" s="1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2:30" s="3" customFormat="1">
      <c r="B601" s="1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2:30" s="3" customFormat="1">
      <c r="B602" s="1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2:30" s="3" customFormat="1">
      <c r="B603" s="1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2:30" s="3" customFormat="1">
      <c r="B604" s="1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2:30" s="3" customFormat="1">
      <c r="B605" s="1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2:30" s="3" customFormat="1">
      <c r="B606" s="1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2:30" s="3" customFormat="1">
      <c r="B607" s="1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2:30" s="3" customFormat="1">
      <c r="B608" s="1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2:30" s="3" customFormat="1">
      <c r="B609" s="1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2:30" s="3" customFormat="1">
      <c r="B610" s="1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2:30" s="3" customFormat="1">
      <c r="B611" s="1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2:30" s="3" customFormat="1">
      <c r="B612" s="1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2:30" s="3" customFormat="1">
      <c r="B613" s="1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2:30" s="3" customFormat="1">
      <c r="B614" s="1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2:30" s="3" customFormat="1">
      <c r="B615" s="1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2:30" s="3" customFormat="1">
      <c r="B616" s="1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2:30" s="3" customFormat="1">
      <c r="B617" s="1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2:30" s="3" customFormat="1">
      <c r="B618" s="1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2:30" s="3" customFormat="1">
      <c r="B619" s="1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2:30" s="3" customFormat="1">
      <c r="B620" s="1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2:30" s="3" customFormat="1">
      <c r="B621" s="1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2:30" s="3" customFormat="1">
      <c r="B622" s="1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2:30" s="3" customFormat="1">
      <c r="B623" s="1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2:30" s="3" customFormat="1">
      <c r="B624" s="1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2:30" s="3" customFormat="1">
      <c r="B625" s="1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2:30" s="3" customFormat="1">
      <c r="B626" s="1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2:30" s="3" customFormat="1">
      <c r="B627" s="1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2:30" s="3" customFormat="1">
      <c r="B628" s="1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2:30" s="3" customFormat="1">
      <c r="B629" s="1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2:30" s="3" customFormat="1">
      <c r="B630" s="1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2:30" s="3" customFormat="1">
      <c r="B631" s="1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2:30" s="3" customFormat="1">
      <c r="B632" s="1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2:30" s="3" customFormat="1">
      <c r="B633" s="1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2:30" s="3" customFormat="1">
      <c r="B634" s="1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2:30" s="3" customFormat="1">
      <c r="B635" s="1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2:30" s="3" customFormat="1">
      <c r="B636" s="1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2:30" s="3" customFormat="1">
      <c r="B637" s="1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2:30" s="3" customFormat="1">
      <c r="B638" s="1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2:30" s="3" customFormat="1">
      <c r="B639" s="1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2:30" s="3" customFormat="1">
      <c r="B640" s="1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2:30" s="3" customFormat="1">
      <c r="B641" s="1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2:30" s="3" customFormat="1">
      <c r="B642" s="1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2:30" s="3" customFormat="1">
      <c r="B643" s="1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2:30" s="3" customFormat="1">
      <c r="B644" s="1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2:30" s="3" customFormat="1">
      <c r="B645" s="1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2:30" s="3" customFormat="1">
      <c r="B646" s="1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2:30" s="3" customFormat="1">
      <c r="B647" s="1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2:30" s="3" customFormat="1">
      <c r="B648" s="1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2:30" s="3" customFormat="1">
      <c r="B649" s="1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2:30" s="3" customFormat="1">
      <c r="B650" s="1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2:30" s="3" customFormat="1">
      <c r="B651" s="1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2:30" s="3" customFormat="1">
      <c r="B652" s="1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2:30" s="3" customFormat="1">
      <c r="B653" s="1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2:30" s="3" customFormat="1">
      <c r="B654" s="1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2:30" s="3" customFormat="1">
      <c r="B655" s="1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2:30" s="3" customFormat="1">
      <c r="B656" s="1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2:30" s="3" customFormat="1">
      <c r="B657" s="1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2:30" s="3" customFormat="1">
      <c r="B658" s="1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2:30" s="3" customFormat="1">
      <c r="B659" s="1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2:30" s="3" customFormat="1">
      <c r="B660" s="1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2:30" s="3" customFormat="1">
      <c r="B661" s="1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2:30" s="3" customFormat="1">
      <c r="B662" s="1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2:30" s="3" customFormat="1">
      <c r="B663" s="1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2:30" s="3" customFormat="1">
      <c r="B664" s="1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2:30" s="3" customFormat="1">
      <c r="B665" s="1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2:30" s="3" customFormat="1">
      <c r="B666" s="1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2:30" s="3" customFormat="1">
      <c r="B667" s="1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2:30" s="3" customFormat="1">
      <c r="B668" s="1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2:30" s="3" customFormat="1">
      <c r="B669" s="1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2:30" s="3" customFormat="1">
      <c r="B670" s="1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2:30" s="3" customFormat="1">
      <c r="B671" s="1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2:30" s="3" customFormat="1">
      <c r="B672" s="1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2:30" s="3" customFormat="1">
      <c r="B673" s="1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2:30" s="3" customFormat="1">
      <c r="B674" s="1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2:30" s="3" customFormat="1">
      <c r="B675" s="1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2:30" s="3" customFormat="1">
      <c r="B676" s="1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2:30" s="3" customFormat="1">
      <c r="B677" s="1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2:30" s="3" customFormat="1">
      <c r="B678" s="1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2:30" s="3" customFormat="1">
      <c r="B679" s="1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2:30" s="3" customFormat="1">
      <c r="B680" s="1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2:30" s="3" customFormat="1">
      <c r="B681" s="1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2:30" s="3" customFormat="1">
      <c r="B682" s="1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2:30" s="3" customFormat="1">
      <c r="B683" s="1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2:30" s="3" customFormat="1">
      <c r="B684" s="1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2:30" s="3" customFormat="1">
      <c r="B685" s="1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2:30" s="3" customFormat="1">
      <c r="B686" s="1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2:30" s="3" customFormat="1">
      <c r="B687" s="1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2:30" s="3" customFormat="1">
      <c r="B688" s="1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2:30" s="3" customFormat="1">
      <c r="B689" s="1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2:30" s="3" customFormat="1">
      <c r="B690" s="1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2:30" s="3" customFormat="1">
      <c r="B691" s="1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2:30" s="3" customFormat="1">
      <c r="B692" s="1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2:30" s="3" customFormat="1">
      <c r="B693" s="1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2:30" s="3" customFormat="1">
      <c r="B694" s="1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2:30" s="3" customFormat="1">
      <c r="B695" s="1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2:30" s="3" customFormat="1">
      <c r="B696" s="1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2:30" s="3" customFormat="1">
      <c r="B697" s="1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2:30" s="3" customFormat="1">
      <c r="B698" s="1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2:30" s="3" customFormat="1">
      <c r="B699" s="1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2:30" s="3" customFormat="1">
      <c r="B700" s="1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2:30" s="3" customFormat="1">
      <c r="B701" s="1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2:30" s="3" customFormat="1">
      <c r="B702" s="1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2:30" s="3" customFormat="1">
      <c r="B703" s="1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2:30" s="3" customFormat="1">
      <c r="B704" s="1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2:30" s="3" customFormat="1">
      <c r="B705" s="1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2:30" s="3" customFormat="1">
      <c r="B706" s="1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2:30" s="3" customFormat="1">
      <c r="B707" s="1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2:30" s="3" customFormat="1">
      <c r="B708" s="1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2:30" s="3" customFormat="1">
      <c r="B709" s="1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2:30" s="3" customFormat="1">
      <c r="B710" s="1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2:30" s="3" customFormat="1">
      <c r="B711" s="1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2:30" s="3" customFormat="1">
      <c r="B712" s="1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2:30" s="3" customFormat="1">
      <c r="B713" s="1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2:30" s="3" customFormat="1">
      <c r="B714" s="1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2:30" s="3" customFormat="1">
      <c r="B715" s="1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2:30" s="3" customFormat="1">
      <c r="B716" s="1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2:30" s="3" customFormat="1">
      <c r="B717" s="1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2:30" s="3" customFormat="1">
      <c r="B718" s="1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2:30" s="3" customFormat="1">
      <c r="B719" s="1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2:30" s="3" customFormat="1">
      <c r="B720" s="1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2:30" s="3" customFormat="1">
      <c r="B721" s="1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2:30" s="3" customFormat="1">
      <c r="B722" s="1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2:30" s="3" customFormat="1">
      <c r="B723" s="1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2:30" s="3" customFormat="1">
      <c r="B724" s="1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2:30" s="3" customFormat="1">
      <c r="B725" s="1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2:30" s="3" customFormat="1">
      <c r="B726" s="1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2:30" s="3" customFormat="1">
      <c r="B727" s="1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2:30" s="3" customFormat="1">
      <c r="B728" s="1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2:30" s="3" customFormat="1">
      <c r="B729" s="1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2:30" s="3" customFormat="1">
      <c r="B730" s="1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2:30" s="3" customFormat="1">
      <c r="B731" s="1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2:30" s="3" customFormat="1">
      <c r="B732" s="1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2:30" s="3" customFormat="1">
      <c r="B733" s="1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2:30" s="3" customFormat="1">
      <c r="B734" s="1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2:30" s="3" customFormat="1">
      <c r="B735" s="1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2:30" s="3" customFormat="1">
      <c r="B736" s="1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2:30" s="3" customFormat="1">
      <c r="B737" s="1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2:30" s="3" customFormat="1">
      <c r="B738" s="1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2:30" s="3" customFormat="1">
      <c r="B739" s="1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2:30" s="3" customFormat="1">
      <c r="B740" s="1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2:30" s="3" customFormat="1">
      <c r="B741" s="1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2:30" s="3" customFormat="1">
      <c r="B742" s="1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2:30" s="3" customFormat="1">
      <c r="B743" s="1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2:30" s="3" customFormat="1">
      <c r="B744" s="1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2:30" s="3" customFormat="1">
      <c r="B745" s="1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2:30" s="3" customFormat="1">
      <c r="B746" s="1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2:30" s="3" customFormat="1">
      <c r="B747" s="1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2:30" s="3" customFormat="1">
      <c r="B748" s="1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2:30" s="3" customFormat="1">
      <c r="B749" s="1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2:30" s="3" customFormat="1">
      <c r="B750" s="1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2:30" s="3" customFormat="1">
      <c r="B751" s="1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2:30" s="3" customFormat="1">
      <c r="B752" s="1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2:30" s="3" customFormat="1">
      <c r="B753" s="1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2:30" s="3" customFormat="1">
      <c r="B754" s="1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2:30" s="3" customFormat="1">
      <c r="B755" s="1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2:30" s="3" customFormat="1">
      <c r="B756" s="1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2:30" s="3" customFormat="1">
      <c r="B757" s="1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2:30" s="3" customFormat="1">
      <c r="B758" s="1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2:30" s="3" customFormat="1">
      <c r="B759" s="1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2:30" s="3" customFormat="1">
      <c r="B760" s="1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2:30" s="3" customFormat="1">
      <c r="B761" s="1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2:30" s="3" customFormat="1">
      <c r="B762" s="1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2:30" s="3" customFormat="1">
      <c r="B763" s="1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2:30" s="3" customFormat="1">
      <c r="B764" s="1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2:30" s="3" customFormat="1">
      <c r="B765" s="1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2:30" s="3" customFormat="1">
      <c r="B766" s="1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2:30" s="3" customFormat="1">
      <c r="B767" s="1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2:30" s="3" customFormat="1">
      <c r="B768" s="1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2:30" s="3" customFormat="1">
      <c r="B769" s="1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2:30" s="3" customFormat="1">
      <c r="B770" s="1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2:30" s="3" customFormat="1">
      <c r="B771" s="1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2:30" s="3" customFormat="1">
      <c r="B772" s="1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2:30" s="3" customFormat="1">
      <c r="B773" s="1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2:30" s="3" customFormat="1">
      <c r="B774" s="1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2:30" s="3" customFormat="1">
      <c r="B775" s="1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2:30" s="3" customFormat="1">
      <c r="B776" s="1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2:30" s="3" customFormat="1">
      <c r="B777" s="1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2:30" s="3" customFormat="1">
      <c r="B778" s="1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2:30" s="3" customFormat="1">
      <c r="B779" s="1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2:30" s="3" customFormat="1">
      <c r="B780" s="1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2:30" s="3" customFormat="1">
      <c r="B781" s="1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2:30" s="3" customFormat="1">
      <c r="B782" s="1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2:30" s="3" customFormat="1">
      <c r="B783" s="1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2:30" s="3" customFormat="1">
      <c r="B784" s="1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2:30" s="3" customFormat="1">
      <c r="B785" s="1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2:30" s="3" customFormat="1">
      <c r="B786" s="1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2:30" s="3" customFormat="1">
      <c r="B787" s="1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2:30" s="3" customFormat="1">
      <c r="B788" s="1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2:30" s="3" customFormat="1">
      <c r="B789" s="1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2:30" s="3" customFormat="1">
      <c r="B790" s="1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2:30" s="3" customFormat="1">
      <c r="B791" s="1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2:30" s="3" customFormat="1">
      <c r="B792" s="1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2:30" s="3" customFormat="1">
      <c r="B793" s="1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2:30" s="3" customFormat="1">
      <c r="B794" s="1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2:30" s="3" customFormat="1">
      <c r="B795" s="1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2:30" s="3" customFormat="1">
      <c r="B796" s="1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2:30" s="3" customFormat="1">
      <c r="B797" s="1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2:30" s="3" customFormat="1">
      <c r="B798" s="1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2:30" s="3" customFormat="1">
      <c r="B799" s="1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2:30" s="3" customFormat="1">
      <c r="B800" s="1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2:30" s="3" customFormat="1">
      <c r="B801" s="1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2:30" s="3" customFormat="1">
      <c r="B802" s="1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2:30" s="3" customFormat="1">
      <c r="B803" s="1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2:30" s="3" customFormat="1">
      <c r="B804" s="1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2:30" s="3" customFormat="1">
      <c r="B805" s="1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2:30" s="3" customFormat="1">
      <c r="B806" s="1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2:30" s="3" customFormat="1">
      <c r="B807" s="1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2:30" s="3" customFormat="1">
      <c r="B808" s="1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2:30" s="3" customFormat="1">
      <c r="B809" s="1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2:30" s="3" customFormat="1">
      <c r="B810" s="1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2:30" s="3" customFormat="1">
      <c r="B811" s="1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2:30" s="3" customFormat="1">
      <c r="B812" s="1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2:30" s="3" customFormat="1">
      <c r="B813" s="1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2:30" s="3" customFormat="1">
      <c r="B814" s="1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2:30" s="3" customFormat="1">
      <c r="B815" s="1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2:30" s="3" customFormat="1">
      <c r="B816" s="1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2:30" s="3" customFormat="1">
      <c r="B817" s="1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2:30" s="3" customFormat="1">
      <c r="B818" s="1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2:30" s="3" customFormat="1">
      <c r="B819" s="1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2:30" s="3" customFormat="1">
      <c r="B820" s="1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2:30" s="3" customFormat="1">
      <c r="B821" s="1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2:30" s="3" customFormat="1">
      <c r="B822" s="1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2:30" s="3" customFormat="1">
      <c r="B823" s="1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2:30" s="3" customFormat="1">
      <c r="B824" s="1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2:30" s="3" customFormat="1">
      <c r="B825" s="1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2:30" s="3" customFormat="1">
      <c r="B826" s="1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2:30" s="3" customFormat="1">
      <c r="B827" s="1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2:30" s="3" customFormat="1">
      <c r="B828" s="1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2:30" s="3" customFormat="1">
      <c r="B829" s="1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2:30" s="3" customFormat="1">
      <c r="B830" s="1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2:30" s="3" customFormat="1">
      <c r="B831" s="1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2:30" s="3" customFormat="1">
      <c r="B832" s="1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2:30" s="3" customFormat="1">
      <c r="B833" s="1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2:30" s="3" customFormat="1">
      <c r="B834" s="1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2:30" s="3" customFormat="1">
      <c r="B835" s="1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2:30" s="3" customFormat="1">
      <c r="B836" s="1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2:30" s="3" customFormat="1">
      <c r="B837" s="1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2:30" s="3" customFormat="1">
      <c r="B838" s="1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2:30" s="3" customFormat="1">
      <c r="B839" s="1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2:30" s="3" customFormat="1">
      <c r="B840" s="1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2:30" s="3" customFormat="1">
      <c r="B841" s="1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2:30" s="3" customFormat="1">
      <c r="B842" s="1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2:30" s="3" customFormat="1">
      <c r="B843" s="1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2:30" s="3" customFormat="1">
      <c r="B844" s="1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2:30" s="3" customFormat="1">
      <c r="B845" s="1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2:30" s="3" customFormat="1">
      <c r="B846" s="1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2:30" s="3" customFormat="1">
      <c r="B847" s="1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2:30" s="3" customFormat="1">
      <c r="B848" s="1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2:30" s="3" customFormat="1">
      <c r="B849" s="1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2:30" s="3" customFormat="1">
      <c r="B850" s="1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2:30" s="3" customFormat="1">
      <c r="B851" s="1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2:30" s="3" customFormat="1">
      <c r="B852" s="1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2:30" s="3" customFormat="1">
      <c r="B853" s="1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2:30" s="3" customFormat="1">
      <c r="B854" s="1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2:30" s="3" customFormat="1">
      <c r="B855" s="1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2:30" s="3" customFormat="1">
      <c r="B856" s="1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2:30" s="3" customFormat="1">
      <c r="B857" s="1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2:30" s="3" customFormat="1">
      <c r="B858" s="1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2:30" s="3" customFormat="1">
      <c r="B859" s="1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2:30" s="3" customFormat="1">
      <c r="B860" s="1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2:30" s="3" customFormat="1">
      <c r="B861" s="1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2:30" s="3" customFormat="1">
      <c r="B862" s="1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2:30" s="3" customFormat="1">
      <c r="B863" s="1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2:30" s="3" customFormat="1">
      <c r="B864" s="1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2:30" s="3" customFormat="1">
      <c r="B865" s="1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2:30" s="3" customFormat="1">
      <c r="B866" s="1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2:30" s="3" customFormat="1">
      <c r="B867" s="1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2:30" s="3" customFormat="1">
      <c r="B868" s="1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2:30" s="3" customFormat="1">
      <c r="B869" s="1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2:30" s="3" customFormat="1">
      <c r="B870" s="1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2:30" s="3" customFormat="1">
      <c r="B871" s="1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2:30" s="3" customFormat="1">
      <c r="B872" s="1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2:30" s="3" customFormat="1">
      <c r="B873" s="1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2:30" s="3" customFormat="1">
      <c r="B874" s="1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2:30" s="3" customFormat="1">
      <c r="B875" s="1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2:30" s="3" customFormat="1">
      <c r="B876" s="1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2:30" s="3" customFormat="1">
      <c r="B877" s="1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2:30" s="3" customFormat="1">
      <c r="B878" s="1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2:30" s="3" customFormat="1">
      <c r="B879" s="1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2:30" s="3" customFormat="1">
      <c r="B880" s="1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2:30" s="3" customFormat="1">
      <c r="B881" s="1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2:30" s="3" customFormat="1">
      <c r="B882" s="1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2:30" s="3" customFormat="1">
      <c r="B883" s="1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2:30" s="3" customFormat="1">
      <c r="B884" s="1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2:30" s="3" customFormat="1">
      <c r="B885" s="1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2:30" s="3" customFormat="1">
      <c r="B886" s="1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2:30" s="3" customFormat="1">
      <c r="B887" s="1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2:30" s="3" customFormat="1">
      <c r="B888" s="1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2:30" s="3" customFormat="1">
      <c r="B889" s="1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2:30" s="3" customFormat="1">
      <c r="B890" s="1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2:30" s="3" customFormat="1">
      <c r="B891" s="1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2:30" s="3" customFormat="1">
      <c r="B892" s="1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2:30" s="3" customFormat="1">
      <c r="B893" s="1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2:30" s="3" customFormat="1">
      <c r="B894" s="1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2:30" s="3" customFormat="1">
      <c r="B895" s="1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2:30" s="3" customFormat="1">
      <c r="B896" s="1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2:30" s="3" customFormat="1">
      <c r="B897" s="1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2:30" s="3" customFormat="1">
      <c r="B898" s="1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2:30" s="3" customFormat="1">
      <c r="B899" s="1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2:30" s="3" customFormat="1">
      <c r="B900" s="1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2:30" s="3" customFormat="1">
      <c r="B901" s="1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2:30" s="3" customFormat="1">
      <c r="B902" s="1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2:30" s="3" customFormat="1">
      <c r="B903" s="1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2:30" s="3" customFormat="1">
      <c r="B904" s="1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2:30" s="3" customFormat="1">
      <c r="B905" s="1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2:30" s="3" customFormat="1">
      <c r="B906" s="1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2:30" s="3" customFormat="1">
      <c r="B907" s="1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2:30" s="3" customFormat="1">
      <c r="B908" s="1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2:30" s="3" customFormat="1">
      <c r="B909" s="1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2:30" s="3" customFormat="1">
      <c r="B910" s="1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2:30" s="3" customFormat="1">
      <c r="B911" s="1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2:30" s="3" customFormat="1">
      <c r="B912" s="1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2:30" s="3" customFormat="1">
      <c r="B913" s="1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2:30" s="3" customFormat="1">
      <c r="B914" s="1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2:30" s="3" customFormat="1">
      <c r="B915" s="1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2:30" s="3" customFormat="1">
      <c r="B916" s="1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2:30" s="3" customFormat="1">
      <c r="B917" s="1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2:30" s="3" customFormat="1">
      <c r="B918" s="1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2:30" s="3" customFormat="1">
      <c r="B919" s="1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2:30" s="3" customFormat="1">
      <c r="B920" s="1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2:30" s="3" customFormat="1">
      <c r="B921" s="1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2:30" s="3" customFormat="1">
      <c r="B922" s="1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2:30" s="3" customFormat="1">
      <c r="B923" s="1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2:30" s="3" customFormat="1">
      <c r="B924" s="1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2:30" s="3" customFormat="1">
      <c r="B925" s="1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2:30" s="3" customFormat="1">
      <c r="B926" s="1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2:30" s="3" customFormat="1">
      <c r="B927" s="1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2:30" s="3" customFormat="1">
      <c r="B928" s="1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2:30" s="3" customFormat="1">
      <c r="B929" s="1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2:30" s="3" customFormat="1">
      <c r="B930" s="1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2:30" s="3" customFormat="1">
      <c r="B931" s="1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2:30" s="3" customFormat="1">
      <c r="B932" s="1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2:30" s="3" customFormat="1">
      <c r="B933" s="1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2:30" s="3" customFormat="1">
      <c r="B934" s="1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2:30" s="3" customFormat="1">
      <c r="B935" s="1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2:30" s="3" customFormat="1">
      <c r="B936" s="1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2:30" s="3" customFormat="1">
      <c r="B937" s="1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2:30" s="3" customFormat="1">
      <c r="B938" s="1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2:30" s="3" customFormat="1">
      <c r="B939" s="1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2:30" s="3" customFormat="1">
      <c r="B940" s="1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2:30" s="3" customFormat="1">
      <c r="B941" s="1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2:30" s="3" customFormat="1">
      <c r="B942" s="1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2:30" s="3" customFormat="1">
      <c r="B943" s="1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2:30" s="3" customFormat="1">
      <c r="B944" s="1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2:30" s="3" customFormat="1">
      <c r="B945" s="1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2:30" s="3" customFormat="1">
      <c r="B946" s="1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2:30" s="3" customFormat="1">
      <c r="B947" s="1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2:30" s="3" customFormat="1">
      <c r="B948" s="1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2:30" s="3" customFormat="1">
      <c r="B949" s="1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2:30" s="3" customFormat="1">
      <c r="B950" s="1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2:30" s="3" customFormat="1">
      <c r="B951" s="1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2:30" s="3" customFormat="1">
      <c r="B952" s="1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2:30" s="3" customFormat="1">
      <c r="B953" s="1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2:30" s="3" customFormat="1">
      <c r="B954" s="1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2:30" s="3" customFormat="1">
      <c r="B955" s="1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2:30" s="3" customFormat="1">
      <c r="B956" s="1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2:30" s="3" customFormat="1">
      <c r="B957" s="1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2:30" s="3" customFormat="1">
      <c r="B958" s="1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2:30" s="3" customFormat="1">
      <c r="B959" s="1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2:30" s="3" customFormat="1">
      <c r="B960" s="1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2:30" s="3" customFormat="1">
      <c r="B961" s="1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2:30" s="3" customFormat="1">
      <c r="B962" s="1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2:30" s="3" customFormat="1">
      <c r="B963" s="1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2:30" s="3" customFormat="1">
      <c r="B964" s="1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2:30" s="3" customFormat="1">
      <c r="B965" s="1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2:30" s="3" customFormat="1">
      <c r="B966" s="1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2:30" s="3" customFormat="1">
      <c r="B967" s="1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2:30" s="3" customFormat="1">
      <c r="B968" s="1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2:30" s="3" customFormat="1">
      <c r="B969" s="1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2:30" s="3" customFormat="1">
      <c r="B970" s="1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2:30" s="3" customFormat="1">
      <c r="B971" s="1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2:30" s="3" customFormat="1">
      <c r="B972" s="1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2:30" s="3" customFormat="1">
      <c r="B973" s="1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2:30" s="3" customFormat="1">
      <c r="B974" s="1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2:30" s="3" customFormat="1">
      <c r="B975" s="1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2:30" s="3" customFormat="1">
      <c r="B976" s="1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2:30" s="3" customFormat="1">
      <c r="B977" s="1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2:30" s="3" customFormat="1">
      <c r="B978" s="1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2:30" s="3" customFormat="1">
      <c r="B979" s="1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2:30" s="3" customFormat="1">
      <c r="B980" s="1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2:30" s="3" customFormat="1">
      <c r="B981" s="1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2:30" s="3" customFormat="1">
      <c r="B982" s="1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2:30" s="3" customFormat="1">
      <c r="B983" s="1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2:30" s="3" customFormat="1">
      <c r="B984" s="1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2:30" s="3" customFormat="1">
      <c r="B985" s="1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2:30" s="3" customFormat="1">
      <c r="B986" s="1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2:30" s="3" customFormat="1">
      <c r="B987" s="1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2:30" s="3" customFormat="1">
      <c r="B988" s="1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2:30" s="3" customFormat="1">
      <c r="B989" s="1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2:30" s="3" customFormat="1">
      <c r="B990" s="1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2:30" s="3" customFormat="1">
      <c r="B991" s="1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2:30" s="3" customFormat="1">
      <c r="B992" s="1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2:30" s="3" customFormat="1">
      <c r="B993" s="1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2:30" s="3" customFormat="1">
      <c r="B994" s="1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2:30" s="3" customFormat="1">
      <c r="B995" s="1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2:30" s="3" customFormat="1">
      <c r="B996" s="1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2:30" s="3" customFormat="1">
      <c r="B997" s="1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2:30" s="3" customFormat="1">
      <c r="B998" s="1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2:30" s="3" customFormat="1">
      <c r="B999" s="1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2:30" s="3" customFormat="1">
      <c r="B1000" s="1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  <row r="1001" spans="2:30" s="3" customFormat="1">
      <c r="B1001" s="1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</row>
    <row r="1002" spans="2:30" s="3" customFormat="1">
      <c r="B1002" s="1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</row>
    <row r="1003" spans="2:30" s="3" customFormat="1">
      <c r="B1003" s="1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</row>
    <row r="1004" spans="2:30" s="3" customFormat="1">
      <c r="B1004" s="1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</row>
    <row r="1005" spans="2:30" s="3" customFormat="1">
      <c r="B1005" s="1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</row>
    <row r="1006" spans="2:30" s="3" customFormat="1">
      <c r="B1006" s="1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</row>
    <row r="1007" spans="2:30" s="3" customFormat="1">
      <c r="B1007" s="1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</row>
    <row r="1008" spans="2:30" s="3" customFormat="1">
      <c r="B1008" s="1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</row>
    <row r="1009" spans="2:30" s="3" customFormat="1">
      <c r="B1009" s="1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</row>
    <row r="1010" spans="2:30" s="3" customFormat="1">
      <c r="B1010" s="1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</row>
    <row r="1011" spans="2:30" s="3" customFormat="1">
      <c r="B1011" s="1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</row>
    <row r="1012" spans="2:30" s="3" customFormat="1">
      <c r="B1012" s="1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</row>
    <row r="1013" spans="2:30" s="3" customFormat="1">
      <c r="B1013" s="1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</row>
    <row r="1014" spans="2:30" s="3" customFormat="1">
      <c r="B1014" s="1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</row>
    <row r="1015" spans="2:30" s="3" customFormat="1">
      <c r="B1015" s="1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</row>
    <row r="1016" spans="2:30" s="3" customFormat="1">
      <c r="B1016" s="1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</row>
    <row r="1017" spans="2:30" s="3" customFormat="1">
      <c r="B1017" s="1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</row>
    <row r="1018" spans="2:30" s="3" customFormat="1">
      <c r="B1018" s="1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</row>
    <row r="1019" spans="2:30" s="3" customFormat="1">
      <c r="B1019" s="1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</row>
    <row r="1020" spans="2:30" s="3" customFormat="1">
      <c r="B1020" s="1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</row>
    <row r="1021" spans="2:30" s="3" customFormat="1">
      <c r="B1021" s="1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</row>
    <row r="1022" spans="2:30" s="3" customFormat="1">
      <c r="B1022" s="1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</row>
    <row r="1023" spans="2:30" s="3" customFormat="1">
      <c r="B1023" s="1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</row>
    <row r="1024" spans="2:30" s="3" customFormat="1">
      <c r="B1024" s="1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</row>
    <row r="1025" spans="2:30" s="3" customFormat="1">
      <c r="B1025" s="1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</row>
    <row r="1026" spans="2:30" s="3" customFormat="1">
      <c r="B1026" s="1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</row>
    <row r="1027" spans="2:30" s="3" customFormat="1">
      <c r="B1027" s="1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</row>
    <row r="1028" spans="2:30" s="3" customFormat="1">
      <c r="B1028" s="1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</row>
    <row r="1029" spans="2:30" s="3" customFormat="1">
      <c r="B1029" s="1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</row>
    <row r="1030" spans="2:30" s="3" customFormat="1">
      <c r="B1030" s="1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</row>
    <row r="1031" spans="2:30" s="3" customFormat="1">
      <c r="B1031" s="1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</row>
    <row r="1032" spans="2:30" s="3" customFormat="1">
      <c r="B1032" s="1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</row>
    <row r="1033" spans="2:30" s="3" customFormat="1">
      <c r="B1033" s="1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</row>
    <row r="1034" spans="2:30" s="3" customFormat="1">
      <c r="B1034" s="1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</row>
    <row r="1035" spans="2:30" s="3" customFormat="1">
      <c r="B1035" s="1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</row>
    <row r="1036" spans="2:30" s="3" customFormat="1">
      <c r="B1036" s="1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</row>
    <row r="1037" spans="2:30" s="3" customFormat="1">
      <c r="B1037" s="1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</row>
    <row r="1038" spans="2:30" s="3" customFormat="1">
      <c r="B1038" s="1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</row>
    <row r="1039" spans="2:30" s="3" customFormat="1">
      <c r="B1039" s="1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</row>
    <row r="1040" spans="2:30" s="3" customFormat="1">
      <c r="B1040" s="1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</row>
    <row r="1041" spans="2:30" s="3" customFormat="1">
      <c r="B1041" s="1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</row>
    <row r="1042" spans="2:30" s="3" customFormat="1">
      <c r="B1042" s="1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</row>
    <row r="1043" spans="2:30" s="3" customFormat="1">
      <c r="B1043" s="1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</row>
    <row r="1044" spans="2:30" s="3" customFormat="1">
      <c r="B1044" s="1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</row>
    <row r="1045" spans="2:30" s="3" customFormat="1">
      <c r="B1045" s="1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</row>
    <row r="1046" spans="2:30" s="3" customFormat="1">
      <c r="B1046" s="1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</row>
    <row r="1047" spans="2:30" s="3" customFormat="1">
      <c r="B1047" s="1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</row>
    <row r="1048" spans="2:30" s="3" customFormat="1">
      <c r="B1048" s="1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</row>
    <row r="1049" spans="2:30" s="3" customFormat="1">
      <c r="B1049" s="1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</row>
    <row r="1050" spans="2:30" s="3" customFormat="1">
      <c r="B1050" s="1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</row>
    <row r="1051" spans="2:30" s="3" customFormat="1">
      <c r="B1051" s="1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</row>
    <row r="1052" spans="2:30" s="3" customFormat="1">
      <c r="B1052" s="1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</row>
    <row r="1053" spans="2:30" s="3" customFormat="1">
      <c r="B1053" s="1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</row>
    <row r="1054" spans="2:30" s="3" customFormat="1">
      <c r="B1054" s="1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</row>
    <row r="1055" spans="2:30" s="3" customFormat="1">
      <c r="B1055" s="1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</row>
    <row r="1056" spans="2:30" s="3" customFormat="1">
      <c r="B1056" s="1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</row>
    <row r="1057" spans="2:30" s="3" customFormat="1">
      <c r="B1057" s="1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</row>
    <row r="1058" spans="2:30" s="3" customFormat="1">
      <c r="B1058" s="1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</row>
    <row r="1059" spans="2:30" s="3" customFormat="1">
      <c r="B1059" s="1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</row>
    <row r="1060" spans="2:30" s="3" customFormat="1">
      <c r="B1060" s="1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</row>
    <row r="1061" spans="2:30" s="3" customFormat="1">
      <c r="B1061" s="1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</row>
    <row r="1062" spans="2:30" s="3" customFormat="1">
      <c r="B1062" s="1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</row>
    <row r="1063" spans="2:30" s="3" customFormat="1">
      <c r="B1063" s="1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</row>
    <row r="1064" spans="2:30" s="3" customFormat="1">
      <c r="B1064" s="1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</row>
    <row r="1065" spans="2:30" s="3" customFormat="1">
      <c r="B1065" s="1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</row>
    <row r="1066" spans="2:30" s="3" customFormat="1">
      <c r="B1066" s="1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</row>
    <row r="1067" spans="2:30" s="3" customFormat="1">
      <c r="B1067" s="1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</row>
    <row r="1068" spans="2:30" s="3" customFormat="1">
      <c r="B1068" s="1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</row>
    <row r="1069" spans="2:30" s="3" customFormat="1">
      <c r="B1069" s="1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</row>
    <row r="1070" spans="2:30" s="3" customFormat="1">
      <c r="B1070" s="1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</row>
    <row r="1071" spans="2:30" s="3" customFormat="1">
      <c r="B1071" s="1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</row>
    <row r="1072" spans="2:30" s="3" customFormat="1">
      <c r="B1072" s="1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</row>
    <row r="1073" spans="2:30" s="3" customFormat="1">
      <c r="B1073" s="1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</row>
    <row r="1074" spans="2:30" s="3" customFormat="1">
      <c r="B1074" s="1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</row>
    <row r="1075" spans="2:30" s="3" customFormat="1">
      <c r="B1075" s="1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</row>
    <row r="1076" spans="2:30" s="3" customFormat="1">
      <c r="B1076" s="1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</row>
    <row r="1077" spans="2:30" s="3" customFormat="1">
      <c r="B1077" s="1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</row>
    <row r="1078" spans="2:30" s="3" customFormat="1">
      <c r="B1078" s="1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</row>
    <row r="1079" spans="2:30" s="3" customFormat="1">
      <c r="B1079" s="1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</row>
    <row r="1080" spans="2:30" s="3" customFormat="1">
      <c r="B1080" s="1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</row>
    <row r="1081" spans="2:30" s="3" customFormat="1">
      <c r="B1081" s="1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</row>
    <row r="1082" spans="2:30" s="3" customFormat="1">
      <c r="B1082" s="1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</row>
    <row r="1083" spans="2:30" s="3" customFormat="1">
      <c r="B1083" s="1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</row>
    <row r="1084" spans="2:30" s="3" customFormat="1">
      <c r="B1084" s="1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</row>
    <row r="1085" spans="2:30" s="3" customFormat="1">
      <c r="B1085" s="1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</row>
    <row r="1086" spans="2:30" s="3" customFormat="1">
      <c r="B1086" s="1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</row>
    <row r="1087" spans="2:30" s="3" customFormat="1">
      <c r="B1087" s="1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</row>
    <row r="1088" spans="2:30" s="3" customFormat="1">
      <c r="B1088" s="1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</row>
    <row r="1089" spans="2:30" s="3" customFormat="1">
      <c r="B1089" s="1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</row>
    <row r="1090" spans="2:30" s="3" customFormat="1">
      <c r="B1090" s="1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</row>
    <row r="1091" spans="2:30" s="3" customFormat="1">
      <c r="B1091" s="1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</row>
    <row r="1092" spans="2:30" s="3" customFormat="1">
      <c r="B1092" s="1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</row>
    <row r="1093" spans="2:30" s="3" customFormat="1">
      <c r="B1093" s="1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</row>
    <row r="1094" spans="2:30" s="3" customFormat="1">
      <c r="B1094" s="1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</row>
    <row r="1095" spans="2:30" s="3" customFormat="1">
      <c r="B1095" s="1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</row>
    <row r="1096" spans="2:30" s="3" customFormat="1">
      <c r="B1096" s="1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</row>
    <row r="1097" spans="2:30" s="3" customFormat="1">
      <c r="B1097" s="1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</row>
    <row r="1098" spans="2:30" s="3" customFormat="1">
      <c r="B1098" s="1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</row>
    <row r="1099" spans="2:30" s="3" customFormat="1">
      <c r="B1099" s="1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</row>
    <row r="1100" spans="2:30" s="3" customFormat="1">
      <c r="B1100" s="1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</row>
    <row r="1101" spans="2:30" s="3" customFormat="1">
      <c r="B1101" s="1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</row>
    <row r="1102" spans="2:30" s="3" customFormat="1">
      <c r="B1102" s="1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</row>
    <row r="1103" spans="2:30" s="3" customFormat="1">
      <c r="B1103" s="1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</row>
    <row r="1104" spans="2:30" s="3" customFormat="1">
      <c r="B1104" s="1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</row>
    <row r="1105" spans="1:30" s="3" customFormat="1">
      <c r="B1105" s="1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</row>
    <row r="1106" spans="1:30" s="3" customFormat="1">
      <c r="B1106" s="1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</row>
    <row r="1107" spans="1:30">
      <c r="A1107" s="3"/>
      <c r="B1107" s="1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</row>
    <row r="1108" spans="1:30">
      <c r="A1108" s="3"/>
      <c r="B1108" s="1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</row>
    <row r="1109" spans="1:30">
      <c r="A1109" s="3"/>
      <c r="B1109" s="1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</row>
    <row r="1110" spans="1:30">
      <c r="A1110" s="3"/>
      <c r="B1110" s="1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</row>
    <row r="1111" spans="1:30">
      <c r="A1111" s="3"/>
      <c r="B1111" s="1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</row>
    <row r="1112" spans="1:30">
      <c r="A1112" s="3"/>
      <c r="B1112" s="1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</row>
    <row r="1113" spans="1:30">
      <c r="A1113" s="3"/>
      <c r="B1113" s="1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</row>
    <row r="1114" spans="1:30">
      <c r="A1114" s="3"/>
      <c r="B1114" s="1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</row>
    <row r="1115" spans="1:30">
      <c r="A1115" s="3"/>
      <c r="B1115" s="1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</row>
    <row r="1116" spans="1:30">
      <c r="A1116" s="3"/>
      <c r="B1116" s="1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</row>
  </sheetData>
  <mergeCells count="19">
    <mergeCell ref="A1:AD1"/>
    <mergeCell ref="A2:A4"/>
    <mergeCell ref="B2:B4"/>
    <mergeCell ref="C2:C4"/>
    <mergeCell ref="D2:AD2"/>
    <mergeCell ref="Y3:AA3"/>
    <mergeCell ref="AB3:AD3"/>
    <mergeCell ref="P3:R3"/>
    <mergeCell ref="S3:U3"/>
    <mergeCell ref="V3:X3"/>
    <mergeCell ref="A68:K68"/>
    <mergeCell ref="D3:F3"/>
    <mergeCell ref="G3:I3"/>
    <mergeCell ref="J3:L3"/>
    <mergeCell ref="M3:O3"/>
    <mergeCell ref="A6:AD7"/>
    <mergeCell ref="A49:B49"/>
    <mergeCell ref="A67:B67"/>
    <mergeCell ref="A50:AD50"/>
  </mergeCells>
  <printOptions horizontalCentered="1" gridLines="1"/>
  <pageMargins left="0.2" right="0" top="0.31" bottom="0.25" header="0" footer="0"/>
  <pageSetup paperSize="8" scale="38" fitToHeight="2" orientation="landscape" r:id="rId1"/>
  <headerFooter alignWithMargins="0"/>
  <rowBreaks count="1" manualBreakCount="1">
    <brk id="34" max="29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CR1115"/>
  <sheetViews>
    <sheetView view="pageBreakPreview" topLeftCell="AG1" zoomScale="59" zoomScaleNormal="57" zoomScaleSheetLayoutView="59" workbookViewId="0">
      <pane ySplit="4" topLeftCell="A29" activePane="bottomLeft" state="frozen"/>
      <selection pane="bottomLeft" activeCell="D3" sqref="D3:F3"/>
    </sheetView>
  </sheetViews>
  <sheetFormatPr defaultRowHeight="25.5"/>
  <cols>
    <col min="1" max="1" width="8.42578125" style="1" customWidth="1"/>
    <col min="2" max="2" width="38.28515625" style="15" customWidth="1"/>
    <col min="3" max="3" width="23" style="5" customWidth="1"/>
    <col min="4" max="4" width="16.5703125" style="5" customWidth="1"/>
    <col min="5" max="5" width="22.85546875" style="5" customWidth="1"/>
    <col min="6" max="6" width="17.140625" style="5" customWidth="1"/>
    <col min="7" max="7" width="16.85546875" style="5" customWidth="1"/>
    <col min="8" max="8" width="13.85546875" style="5" customWidth="1"/>
    <col min="9" max="9" width="16.42578125" style="5" customWidth="1"/>
    <col min="10" max="10" width="16.5703125" style="5" customWidth="1"/>
    <col min="11" max="11" width="15.7109375" style="5" customWidth="1"/>
    <col min="12" max="12" width="16.85546875" style="5" customWidth="1"/>
    <col min="13" max="13" width="18.42578125" style="5" customWidth="1"/>
    <col min="14" max="14" width="16.42578125" style="5" customWidth="1"/>
    <col min="15" max="15" width="18.5703125" style="5" customWidth="1"/>
    <col min="16" max="17" width="16.42578125" style="5" customWidth="1"/>
    <col min="18" max="18" width="18.85546875" style="5" customWidth="1"/>
    <col min="19" max="19" width="18.28515625" style="5" customWidth="1"/>
    <col min="20" max="20" width="16.42578125" style="5" customWidth="1"/>
    <col min="21" max="22" width="18.28515625" style="5" customWidth="1"/>
    <col min="23" max="23" width="16.42578125" style="5" customWidth="1"/>
    <col min="24" max="25" width="18.28515625" style="5" customWidth="1"/>
    <col min="26" max="26" width="16.42578125" style="5" customWidth="1"/>
    <col min="27" max="27" width="18.28515625" style="5" customWidth="1"/>
    <col min="28" max="28" width="18.140625" style="5" customWidth="1"/>
    <col min="29" max="29" width="16.42578125" style="5" customWidth="1"/>
    <col min="30" max="30" width="18.140625" style="5" customWidth="1"/>
    <col min="31" max="31" width="18.28515625" style="5" customWidth="1"/>
    <col min="32" max="32" width="16.42578125" style="5" customWidth="1"/>
    <col min="33" max="33" width="17.5703125" style="5" customWidth="1"/>
    <col min="34" max="34" width="18.28515625" style="5" customWidth="1"/>
    <col min="35" max="35" width="16.42578125" style="5" customWidth="1"/>
    <col min="36" max="36" width="18.28515625" style="5" bestFit="1" customWidth="1"/>
    <col min="37" max="38" width="18.28515625" style="5" customWidth="1"/>
    <col min="39" max="39" width="18.28515625" style="5" bestFit="1" customWidth="1"/>
    <col min="40" max="40" width="2.140625" style="1" customWidth="1"/>
    <col min="41" max="96" width="9.140625" style="3"/>
    <col min="97" max="16384" width="9.140625" style="1"/>
  </cols>
  <sheetData>
    <row r="1" spans="1:96" s="11" customFormat="1" ht="100.5" customHeight="1">
      <c r="A1" s="73" t="s">
        <v>63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4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</row>
    <row r="2" spans="1:96" s="8" customFormat="1" ht="45.75" customHeight="1">
      <c r="A2" s="72" t="s">
        <v>48</v>
      </c>
      <c r="B2" s="72" t="s">
        <v>0</v>
      </c>
      <c r="C2" s="89" t="s">
        <v>59</v>
      </c>
      <c r="D2" s="73" t="s">
        <v>47</v>
      </c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4"/>
      <c r="AN2" s="22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</row>
    <row r="3" spans="1:96" s="9" customFormat="1" ht="45.75" customHeight="1">
      <c r="A3" s="72"/>
      <c r="B3" s="72"/>
      <c r="C3" s="89"/>
      <c r="D3" s="84" t="s">
        <v>82</v>
      </c>
      <c r="E3" s="88"/>
      <c r="F3" s="85"/>
      <c r="G3" s="84" t="s">
        <v>81</v>
      </c>
      <c r="H3" s="88"/>
      <c r="I3" s="85"/>
      <c r="J3" s="84" t="s">
        <v>80</v>
      </c>
      <c r="K3" s="88"/>
      <c r="L3" s="85"/>
      <c r="M3" s="84" t="s">
        <v>50</v>
      </c>
      <c r="N3" s="88"/>
      <c r="O3" s="85"/>
      <c r="P3" s="84" t="s">
        <v>51</v>
      </c>
      <c r="Q3" s="88"/>
      <c r="R3" s="85"/>
      <c r="S3" s="90" t="s">
        <v>52</v>
      </c>
      <c r="T3" s="91"/>
      <c r="U3" s="92"/>
      <c r="V3" s="90" t="s">
        <v>53</v>
      </c>
      <c r="W3" s="91"/>
      <c r="X3" s="92"/>
      <c r="Y3" s="84" t="s">
        <v>54</v>
      </c>
      <c r="Z3" s="88"/>
      <c r="AA3" s="85"/>
      <c r="AB3" s="84" t="s">
        <v>55</v>
      </c>
      <c r="AC3" s="88"/>
      <c r="AD3" s="85"/>
      <c r="AE3" s="84" t="s">
        <v>56</v>
      </c>
      <c r="AF3" s="88"/>
      <c r="AG3" s="85"/>
      <c r="AH3" s="84" t="s">
        <v>60</v>
      </c>
      <c r="AI3" s="88"/>
      <c r="AJ3" s="85"/>
      <c r="AK3" s="84" t="s">
        <v>61</v>
      </c>
      <c r="AL3" s="88"/>
      <c r="AM3" s="85"/>
    </row>
    <row r="4" spans="1:96" s="9" customFormat="1" ht="48" customHeight="1">
      <c r="A4" s="72"/>
      <c r="B4" s="72"/>
      <c r="C4" s="89"/>
      <c r="D4" s="33" t="s">
        <v>57</v>
      </c>
      <c r="E4" s="33" t="s">
        <v>58</v>
      </c>
      <c r="F4" s="39" t="s">
        <v>62</v>
      </c>
      <c r="G4" s="33" t="s">
        <v>57</v>
      </c>
      <c r="H4" s="33" t="s">
        <v>58</v>
      </c>
      <c r="I4" s="39" t="s">
        <v>62</v>
      </c>
      <c r="J4" s="33" t="s">
        <v>57</v>
      </c>
      <c r="K4" s="33" t="s">
        <v>58</v>
      </c>
      <c r="L4" s="39" t="s">
        <v>62</v>
      </c>
      <c r="M4" s="33" t="s">
        <v>57</v>
      </c>
      <c r="N4" s="33" t="s">
        <v>58</v>
      </c>
      <c r="O4" s="39" t="s">
        <v>62</v>
      </c>
      <c r="P4" s="33" t="s">
        <v>57</v>
      </c>
      <c r="Q4" s="33" t="s">
        <v>58</v>
      </c>
      <c r="R4" s="40" t="s">
        <v>62</v>
      </c>
      <c r="S4" s="33" t="s">
        <v>57</v>
      </c>
      <c r="T4" s="35" t="s">
        <v>58</v>
      </c>
      <c r="U4" s="33" t="s">
        <v>62</v>
      </c>
      <c r="V4" s="36" t="s">
        <v>57</v>
      </c>
      <c r="W4" s="33" t="s">
        <v>58</v>
      </c>
      <c r="X4" s="33" t="s">
        <v>62</v>
      </c>
      <c r="Y4" s="33" t="s">
        <v>57</v>
      </c>
      <c r="Z4" s="33" t="s">
        <v>58</v>
      </c>
      <c r="AA4" s="40" t="s">
        <v>62</v>
      </c>
      <c r="AB4" s="33" t="s">
        <v>57</v>
      </c>
      <c r="AC4" s="33" t="s">
        <v>58</v>
      </c>
      <c r="AD4" s="40" t="s">
        <v>62</v>
      </c>
      <c r="AE4" s="33" t="s">
        <v>57</v>
      </c>
      <c r="AF4" s="33" t="s">
        <v>58</v>
      </c>
      <c r="AG4" s="40" t="s">
        <v>62</v>
      </c>
      <c r="AH4" s="33" t="s">
        <v>57</v>
      </c>
      <c r="AI4" s="33" t="s">
        <v>58</v>
      </c>
      <c r="AJ4" s="40" t="s">
        <v>62</v>
      </c>
      <c r="AK4" s="33" t="s">
        <v>57</v>
      </c>
      <c r="AL4" s="33" t="s">
        <v>58</v>
      </c>
      <c r="AM4" s="40" t="s">
        <v>62</v>
      </c>
    </row>
    <row r="5" spans="1:96" s="11" customFormat="1" ht="26.25">
      <c r="A5" s="33">
        <v>1</v>
      </c>
      <c r="B5" s="16">
        <v>2</v>
      </c>
      <c r="C5" s="33">
        <v>3</v>
      </c>
      <c r="D5" s="33">
        <v>4</v>
      </c>
      <c r="E5" s="33">
        <v>5</v>
      </c>
      <c r="F5" s="33">
        <v>6</v>
      </c>
      <c r="G5" s="33">
        <v>4</v>
      </c>
      <c r="H5" s="33">
        <v>5</v>
      </c>
      <c r="I5" s="33">
        <v>6</v>
      </c>
      <c r="J5" s="33">
        <v>4</v>
      </c>
      <c r="K5" s="33">
        <v>5</v>
      </c>
      <c r="L5" s="33">
        <v>6</v>
      </c>
      <c r="M5" s="33">
        <v>4</v>
      </c>
      <c r="N5" s="33">
        <v>5</v>
      </c>
      <c r="O5" s="33">
        <v>6</v>
      </c>
      <c r="P5" s="33">
        <v>7</v>
      </c>
      <c r="Q5" s="16">
        <v>8</v>
      </c>
      <c r="R5" s="33">
        <v>9</v>
      </c>
      <c r="S5" s="33">
        <v>10</v>
      </c>
      <c r="T5" s="33">
        <v>11</v>
      </c>
      <c r="U5" s="26">
        <v>12</v>
      </c>
      <c r="V5" s="33">
        <v>13</v>
      </c>
      <c r="W5" s="16">
        <v>14</v>
      </c>
      <c r="X5" s="33">
        <v>15</v>
      </c>
      <c r="Y5" s="33">
        <v>16</v>
      </c>
      <c r="Z5" s="33">
        <v>17</v>
      </c>
      <c r="AA5" s="33">
        <v>18</v>
      </c>
      <c r="AB5" s="33">
        <v>19</v>
      </c>
      <c r="AC5" s="16">
        <v>20</v>
      </c>
      <c r="AD5" s="33">
        <v>21</v>
      </c>
      <c r="AE5" s="33">
        <v>22</v>
      </c>
      <c r="AF5" s="33">
        <v>23</v>
      </c>
      <c r="AG5" s="33">
        <v>24</v>
      </c>
      <c r="AH5" s="33">
        <v>25</v>
      </c>
      <c r="AI5" s="16">
        <v>26</v>
      </c>
      <c r="AJ5" s="33">
        <v>27</v>
      </c>
      <c r="AK5" s="33">
        <v>28</v>
      </c>
      <c r="AL5" s="33">
        <v>29</v>
      </c>
      <c r="AM5" s="33">
        <v>30</v>
      </c>
      <c r="AN5" s="35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</row>
    <row r="6" spans="1:96" ht="23.25" customHeight="1">
      <c r="A6" s="71" t="s">
        <v>43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</row>
    <row r="7" spans="1:96" ht="57" customHeight="1">
      <c r="A7" s="71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</row>
    <row r="8" spans="1:96" ht="57" customHeight="1">
      <c r="A8" s="8"/>
      <c r="B8" s="16" t="s">
        <v>64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</row>
    <row r="9" spans="1:96" ht="57" customHeight="1">
      <c r="A9" s="8">
        <v>1</v>
      </c>
      <c r="B9" s="13" t="s">
        <v>3</v>
      </c>
      <c r="C9" s="7">
        <v>6030</v>
      </c>
      <c r="D9" s="7"/>
      <c r="E9" s="7"/>
      <c r="F9" s="7">
        <f>D9+E9</f>
        <v>0</v>
      </c>
      <c r="G9" s="7"/>
      <c r="H9" s="7"/>
      <c r="I9" s="7">
        <f>G9+H9</f>
        <v>0</v>
      </c>
      <c r="J9" s="7"/>
      <c r="K9" s="7"/>
      <c r="L9" s="7">
        <f>J9+K9</f>
        <v>0</v>
      </c>
      <c r="M9" s="7">
        <v>4500</v>
      </c>
      <c r="N9" s="7">
        <v>970</v>
      </c>
      <c r="O9" s="7">
        <f>M9+N9</f>
        <v>5470</v>
      </c>
      <c r="P9" s="7">
        <v>0</v>
      </c>
      <c r="Q9" s="7">
        <v>5000</v>
      </c>
      <c r="R9" s="7">
        <f>Q9+P9</f>
        <v>5000</v>
      </c>
      <c r="S9" s="7">
        <v>4000</v>
      </c>
      <c r="T9" s="7">
        <v>2000</v>
      </c>
      <c r="U9" s="7">
        <f>S9+T9</f>
        <v>6000</v>
      </c>
      <c r="V9" s="7"/>
      <c r="W9" s="7"/>
      <c r="X9" s="7">
        <f>V9+W9</f>
        <v>0</v>
      </c>
      <c r="Y9" s="7"/>
      <c r="Z9" s="7"/>
      <c r="AA9" s="7">
        <f>Y9+Z9</f>
        <v>0</v>
      </c>
      <c r="AB9" s="7"/>
      <c r="AC9" s="7"/>
      <c r="AD9" s="7">
        <f>AB9+AC9</f>
        <v>0</v>
      </c>
      <c r="AE9" s="7">
        <v>0</v>
      </c>
      <c r="AF9" s="7">
        <v>4060</v>
      </c>
      <c r="AG9" s="7">
        <f>AE9+AF9</f>
        <v>4060</v>
      </c>
      <c r="AH9" s="7">
        <v>0</v>
      </c>
      <c r="AI9" s="7">
        <v>0</v>
      </c>
      <c r="AJ9" s="7">
        <f>AH9+AI9</f>
        <v>0</v>
      </c>
      <c r="AK9" s="25">
        <v>5230</v>
      </c>
      <c r="AL9" s="25">
        <v>4060</v>
      </c>
      <c r="AM9" s="25">
        <f>AK9+AL9</f>
        <v>9290</v>
      </c>
    </row>
    <row r="10" spans="1:96" ht="57" customHeight="1">
      <c r="A10" s="8"/>
      <c r="B10" s="16" t="s">
        <v>65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25"/>
      <c r="AL10" s="25"/>
      <c r="AM10" s="25"/>
    </row>
    <row r="11" spans="1:96" ht="57" customHeight="1">
      <c r="A11" s="8">
        <v>2</v>
      </c>
      <c r="B11" s="13" t="s">
        <v>21</v>
      </c>
      <c r="C11" s="7">
        <v>21625</v>
      </c>
      <c r="D11" s="7"/>
      <c r="E11" s="7"/>
      <c r="F11" s="7">
        <f t="shared" ref="F11" si="0">D11+E11</f>
        <v>0</v>
      </c>
      <c r="G11" s="7"/>
      <c r="H11" s="7"/>
      <c r="I11" s="7">
        <f t="shared" ref="I11" si="1">G11+H11</f>
        <v>0</v>
      </c>
      <c r="J11" s="7"/>
      <c r="K11" s="7"/>
      <c r="L11" s="7">
        <f t="shared" ref="L11" si="2">J11+K11</f>
        <v>0</v>
      </c>
      <c r="M11" s="7">
        <v>15000</v>
      </c>
      <c r="N11" s="7">
        <v>0</v>
      </c>
      <c r="O11" s="7">
        <f t="shared" ref="O11:O49" si="3">M11+N11</f>
        <v>15000</v>
      </c>
      <c r="P11" s="7">
        <v>0</v>
      </c>
      <c r="Q11" s="7">
        <v>0</v>
      </c>
      <c r="R11" s="7">
        <f t="shared" ref="R11:R49" si="4">Q11+P11</f>
        <v>0</v>
      </c>
      <c r="S11" s="7">
        <v>15000</v>
      </c>
      <c r="T11" s="7">
        <v>10000</v>
      </c>
      <c r="U11" s="7">
        <f t="shared" ref="U11:U49" si="5">S11+T11</f>
        <v>25000</v>
      </c>
      <c r="V11" s="7">
        <v>10000</v>
      </c>
      <c r="W11" s="7">
        <v>10000</v>
      </c>
      <c r="X11" s="7">
        <f t="shared" ref="X11:X49" si="6">V11+W11</f>
        <v>20000</v>
      </c>
      <c r="Y11" s="7">
        <v>15000</v>
      </c>
      <c r="Z11" s="7">
        <v>0</v>
      </c>
      <c r="AA11" s="7">
        <f t="shared" ref="AA11:AA49" si="7">Y11+Z11</f>
        <v>15000</v>
      </c>
      <c r="AB11" s="7"/>
      <c r="AC11" s="7"/>
      <c r="AD11" s="7">
        <f t="shared" ref="AD11:AD49" si="8">AB11+AC11</f>
        <v>0</v>
      </c>
      <c r="AE11" s="7">
        <v>14000</v>
      </c>
      <c r="AF11" s="7">
        <v>0</v>
      </c>
      <c r="AG11" s="7">
        <f t="shared" ref="AG11:AG49" si="9">AE11+AF11</f>
        <v>14000</v>
      </c>
      <c r="AH11" s="7">
        <v>0</v>
      </c>
      <c r="AI11" s="7">
        <v>0</v>
      </c>
      <c r="AJ11" s="7">
        <f t="shared" ref="AJ11:AJ49" si="10">AH11+AI11</f>
        <v>0</v>
      </c>
      <c r="AK11" s="25">
        <v>0</v>
      </c>
      <c r="AL11" s="25">
        <v>15000</v>
      </c>
      <c r="AM11" s="25">
        <f t="shared" ref="AM11:AM49" si="11">AK11+AL11</f>
        <v>15000</v>
      </c>
    </row>
    <row r="12" spans="1:96" ht="57" customHeight="1">
      <c r="A12" s="8"/>
      <c r="B12" s="16" t="s">
        <v>26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25"/>
      <c r="AL12" s="25"/>
      <c r="AM12" s="25"/>
    </row>
    <row r="13" spans="1:96" ht="57" customHeight="1">
      <c r="A13" s="8">
        <v>3</v>
      </c>
      <c r="B13" s="13" t="s">
        <v>4</v>
      </c>
      <c r="C13" s="7">
        <v>6600</v>
      </c>
      <c r="D13" s="7"/>
      <c r="E13" s="7"/>
      <c r="F13" s="7">
        <f t="shared" ref="F13" si="12">D13+E13</f>
        <v>0</v>
      </c>
      <c r="G13" s="7"/>
      <c r="H13" s="7"/>
      <c r="I13" s="7">
        <f t="shared" ref="I13" si="13">G13+H13</f>
        <v>0</v>
      </c>
      <c r="J13" s="7"/>
      <c r="K13" s="7"/>
      <c r="L13" s="7">
        <f t="shared" ref="L13" si="14">J13+K13</f>
        <v>0</v>
      </c>
      <c r="M13" s="7">
        <v>3500</v>
      </c>
      <c r="N13" s="7">
        <v>700</v>
      </c>
      <c r="O13" s="7">
        <f t="shared" si="3"/>
        <v>4200</v>
      </c>
      <c r="P13" s="7"/>
      <c r="Q13" s="7">
        <v>0</v>
      </c>
      <c r="R13" s="7">
        <f t="shared" si="4"/>
        <v>0</v>
      </c>
      <c r="S13" s="7">
        <v>1500</v>
      </c>
      <c r="T13" s="7">
        <v>1000</v>
      </c>
      <c r="U13" s="7">
        <f t="shared" si="5"/>
        <v>2500</v>
      </c>
      <c r="V13" s="7">
        <v>4000</v>
      </c>
      <c r="W13" s="7">
        <v>1085</v>
      </c>
      <c r="X13" s="7">
        <f t="shared" si="6"/>
        <v>5085</v>
      </c>
      <c r="Y13" s="7">
        <v>4500</v>
      </c>
      <c r="Z13" s="7">
        <v>4000</v>
      </c>
      <c r="AA13" s="7">
        <f t="shared" si="7"/>
        <v>8500</v>
      </c>
      <c r="AB13" s="7">
        <v>4000</v>
      </c>
      <c r="AC13" s="7"/>
      <c r="AD13" s="7">
        <f t="shared" si="8"/>
        <v>4000</v>
      </c>
      <c r="AE13" s="7">
        <v>0</v>
      </c>
      <c r="AF13" s="7">
        <v>0</v>
      </c>
      <c r="AG13" s="7">
        <f t="shared" si="9"/>
        <v>0</v>
      </c>
      <c r="AH13" s="7">
        <v>0</v>
      </c>
      <c r="AI13" s="7">
        <v>0</v>
      </c>
      <c r="AJ13" s="7">
        <f t="shared" si="10"/>
        <v>0</v>
      </c>
      <c r="AK13" s="25">
        <v>0</v>
      </c>
      <c r="AL13" s="25">
        <v>5000</v>
      </c>
      <c r="AM13" s="25">
        <f t="shared" si="11"/>
        <v>5000</v>
      </c>
    </row>
    <row r="14" spans="1:96" ht="57" customHeight="1">
      <c r="A14" s="8"/>
      <c r="B14" s="16" t="s">
        <v>66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25"/>
      <c r="AL14" s="25"/>
      <c r="AM14" s="25"/>
    </row>
    <row r="15" spans="1:96" ht="57" customHeight="1">
      <c r="A15" s="8">
        <v>4</v>
      </c>
      <c r="B15" s="13" t="s">
        <v>5</v>
      </c>
      <c r="C15" s="7">
        <v>10500</v>
      </c>
      <c r="D15" s="7"/>
      <c r="E15" s="7"/>
      <c r="F15" s="7">
        <f t="shared" ref="F15:F16" si="15">D15+E15</f>
        <v>0</v>
      </c>
      <c r="G15" s="7"/>
      <c r="H15" s="7"/>
      <c r="I15" s="7">
        <f t="shared" ref="I15:I16" si="16">G15+H15</f>
        <v>0</v>
      </c>
      <c r="J15" s="7"/>
      <c r="K15" s="7"/>
      <c r="L15" s="7">
        <f t="shared" ref="L15:L16" si="17">J15+K15</f>
        <v>0</v>
      </c>
      <c r="M15" s="7">
        <v>10500</v>
      </c>
      <c r="N15" s="7">
        <v>2320</v>
      </c>
      <c r="O15" s="7">
        <f t="shared" si="3"/>
        <v>12820</v>
      </c>
      <c r="P15" s="7"/>
      <c r="Q15" s="7">
        <v>0</v>
      </c>
      <c r="R15" s="7">
        <f t="shared" si="4"/>
        <v>0</v>
      </c>
      <c r="S15" s="7">
        <v>2300</v>
      </c>
      <c r="T15" s="7">
        <v>7500</v>
      </c>
      <c r="U15" s="7">
        <f t="shared" si="5"/>
        <v>9800</v>
      </c>
      <c r="V15" s="7">
        <v>9500</v>
      </c>
      <c r="W15" s="7">
        <v>1317</v>
      </c>
      <c r="X15" s="7">
        <f t="shared" si="6"/>
        <v>10817</v>
      </c>
      <c r="Y15" s="7">
        <v>10200</v>
      </c>
      <c r="Z15" s="7">
        <v>7500</v>
      </c>
      <c r="AA15" s="7">
        <f t="shared" si="7"/>
        <v>17700</v>
      </c>
      <c r="AB15" s="7">
        <v>2991</v>
      </c>
      <c r="AC15" s="7"/>
      <c r="AD15" s="7">
        <f t="shared" si="8"/>
        <v>2991</v>
      </c>
      <c r="AE15" s="7">
        <v>0</v>
      </c>
      <c r="AF15" s="7">
        <v>0</v>
      </c>
      <c r="AG15" s="7">
        <f t="shared" si="9"/>
        <v>0</v>
      </c>
      <c r="AH15" s="7">
        <v>0</v>
      </c>
      <c r="AI15" s="7">
        <v>0</v>
      </c>
      <c r="AJ15" s="7">
        <f t="shared" si="10"/>
        <v>0</v>
      </c>
      <c r="AK15" s="25">
        <v>0</v>
      </c>
      <c r="AL15" s="25">
        <v>7500</v>
      </c>
      <c r="AM15" s="25">
        <f t="shared" si="11"/>
        <v>7500</v>
      </c>
    </row>
    <row r="16" spans="1:96" ht="57" customHeight="1">
      <c r="A16" s="8">
        <v>5</v>
      </c>
      <c r="B16" s="13" t="s">
        <v>35</v>
      </c>
      <c r="C16" s="7">
        <v>9000</v>
      </c>
      <c r="D16" s="7"/>
      <c r="E16" s="7"/>
      <c r="F16" s="7">
        <f t="shared" si="15"/>
        <v>0</v>
      </c>
      <c r="G16" s="7"/>
      <c r="H16" s="7"/>
      <c r="I16" s="7">
        <f t="shared" si="16"/>
        <v>0</v>
      </c>
      <c r="J16" s="7"/>
      <c r="K16" s="7"/>
      <c r="L16" s="7">
        <f t="shared" si="17"/>
        <v>0</v>
      </c>
      <c r="M16" s="7">
        <v>1800</v>
      </c>
      <c r="N16" s="7">
        <v>8500</v>
      </c>
      <c r="O16" s="7">
        <f t="shared" si="3"/>
        <v>10300</v>
      </c>
      <c r="P16" s="7">
        <v>0</v>
      </c>
      <c r="Q16" s="7">
        <v>3500</v>
      </c>
      <c r="R16" s="7">
        <f t="shared" si="4"/>
        <v>3500</v>
      </c>
      <c r="S16" s="7">
        <v>2300</v>
      </c>
      <c r="T16" s="7">
        <v>6500</v>
      </c>
      <c r="U16" s="7">
        <f t="shared" si="5"/>
        <v>8800</v>
      </c>
      <c r="V16" s="7">
        <v>8000</v>
      </c>
      <c r="W16" s="7">
        <v>2166</v>
      </c>
      <c r="X16" s="7">
        <f t="shared" si="6"/>
        <v>10166</v>
      </c>
      <c r="Y16" s="7">
        <v>8000</v>
      </c>
      <c r="Z16" s="7">
        <v>4400</v>
      </c>
      <c r="AA16" s="7">
        <f t="shared" si="7"/>
        <v>12400</v>
      </c>
      <c r="AB16" s="7">
        <v>3000</v>
      </c>
      <c r="AC16" s="7"/>
      <c r="AD16" s="7">
        <f t="shared" si="8"/>
        <v>3000</v>
      </c>
      <c r="AE16" s="7">
        <v>0</v>
      </c>
      <c r="AF16" s="7">
        <v>1200</v>
      </c>
      <c r="AG16" s="7">
        <f t="shared" si="9"/>
        <v>1200</v>
      </c>
      <c r="AH16" s="7">
        <v>0</v>
      </c>
      <c r="AI16" s="7">
        <v>0</v>
      </c>
      <c r="AJ16" s="7">
        <f t="shared" si="10"/>
        <v>0</v>
      </c>
      <c r="AK16" s="25">
        <v>0</v>
      </c>
      <c r="AL16" s="25">
        <v>3600</v>
      </c>
      <c r="AM16" s="25">
        <f t="shared" si="11"/>
        <v>3600</v>
      </c>
    </row>
    <row r="17" spans="1:40" ht="57" customHeight="1">
      <c r="A17" s="8"/>
      <c r="B17" s="16" t="s">
        <v>27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25"/>
      <c r="AL17" s="25"/>
      <c r="AM17" s="25"/>
    </row>
    <row r="18" spans="1:40" s="3" customFormat="1" ht="57" customHeight="1">
      <c r="A18" s="8">
        <v>6</v>
      </c>
      <c r="B18" s="13" t="s">
        <v>6</v>
      </c>
      <c r="C18" s="6">
        <v>24000</v>
      </c>
      <c r="D18" s="6"/>
      <c r="E18" s="6"/>
      <c r="F18" s="7">
        <f t="shared" ref="F18:F19" si="18">D18+E18</f>
        <v>0</v>
      </c>
      <c r="G18" s="6"/>
      <c r="H18" s="6"/>
      <c r="I18" s="7">
        <f t="shared" ref="I18:I19" si="19">G18+H18</f>
        <v>0</v>
      </c>
      <c r="J18" s="6"/>
      <c r="K18" s="6"/>
      <c r="L18" s="7">
        <f t="shared" ref="L18:L19" si="20">J18+K18</f>
        <v>0</v>
      </c>
      <c r="M18" s="6">
        <v>20000</v>
      </c>
      <c r="N18" s="6">
        <v>0</v>
      </c>
      <c r="O18" s="7">
        <f t="shared" si="3"/>
        <v>20000</v>
      </c>
      <c r="P18" s="6">
        <v>0</v>
      </c>
      <c r="Q18" s="6">
        <v>0</v>
      </c>
      <c r="R18" s="7">
        <f t="shared" si="4"/>
        <v>0</v>
      </c>
      <c r="S18" s="6">
        <v>21000</v>
      </c>
      <c r="T18" s="6">
        <v>0</v>
      </c>
      <c r="U18" s="7">
        <f t="shared" si="5"/>
        <v>21000</v>
      </c>
      <c r="V18" s="6">
        <v>15000</v>
      </c>
      <c r="W18" s="6">
        <v>0</v>
      </c>
      <c r="X18" s="7">
        <f t="shared" si="6"/>
        <v>15000</v>
      </c>
      <c r="Y18" s="6">
        <v>11000</v>
      </c>
      <c r="Z18" s="6">
        <v>0</v>
      </c>
      <c r="AA18" s="7">
        <f t="shared" si="7"/>
        <v>11000</v>
      </c>
      <c r="AB18" s="6">
        <v>8300</v>
      </c>
      <c r="AC18" s="6"/>
      <c r="AD18" s="7">
        <f t="shared" si="8"/>
        <v>8300</v>
      </c>
      <c r="AE18" s="6">
        <v>7200</v>
      </c>
      <c r="AF18" s="6">
        <v>0</v>
      </c>
      <c r="AG18" s="7">
        <f t="shared" si="9"/>
        <v>7200</v>
      </c>
      <c r="AH18" s="6">
        <v>10000</v>
      </c>
      <c r="AI18" s="6">
        <v>0</v>
      </c>
      <c r="AJ18" s="7">
        <f t="shared" si="10"/>
        <v>10000</v>
      </c>
      <c r="AK18" s="12">
        <v>18000</v>
      </c>
      <c r="AL18" s="12">
        <v>0</v>
      </c>
      <c r="AM18" s="25">
        <f t="shared" si="11"/>
        <v>18000</v>
      </c>
      <c r="AN18" s="11"/>
    </row>
    <row r="19" spans="1:40" s="3" customFormat="1" ht="57" customHeight="1">
      <c r="A19" s="8">
        <v>7</v>
      </c>
      <c r="B19" s="13" t="s">
        <v>30</v>
      </c>
      <c r="C19" s="7">
        <v>8500</v>
      </c>
      <c r="D19" s="7"/>
      <c r="E19" s="7"/>
      <c r="F19" s="7">
        <f t="shared" si="18"/>
        <v>0</v>
      </c>
      <c r="G19" s="7"/>
      <c r="H19" s="7"/>
      <c r="I19" s="7">
        <f t="shared" si="19"/>
        <v>0</v>
      </c>
      <c r="J19" s="7"/>
      <c r="K19" s="7"/>
      <c r="L19" s="7">
        <f t="shared" si="20"/>
        <v>0</v>
      </c>
      <c r="M19" s="7">
        <v>0</v>
      </c>
      <c r="N19" s="7">
        <v>0</v>
      </c>
      <c r="O19" s="7">
        <f t="shared" si="3"/>
        <v>0</v>
      </c>
      <c r="P19" s="7">
        <v>4000</v>
      </c>
      <c r="Q19" s="7">
        <v>0</v>
      </c>
      <c r="R19" s="7">
        <f t="shared" si="4"/>
        <v>4000</v>
      </c>
      <c r="S19" s="7">
        <v>5000</v>
      </c>
      <c r="T19" s="7">
        <v>4000</v>
      </c>
      <c r="U19" s="7">
        <f t="shared" si="5"/>
        <v>9000</v>
      </c>
      <c r="V19" s="7">
        <v>16000</v>
      </c>
      <c r="W19" s="7">
        <v>0</v>
      </c>
      <c r="X19" s="7">
        <f t="shared" si="6"/>
        <v>16000</v>
      </c>
      <c r="Y19" s="7">
        <v>6900</v>
      </c>
      <c r="Z19" s="7">
        <v>0</v>
      </c>
      <c r="AA19" s="7">
        <f t="shared" si="7"/>
        <v>6900</v>
      </c>
      <c r="AB19" s="7">
        <v>0</v>
      </c>
      <c r="AC19" s="7"/>
      <c r="AD19" s="7">
        <f t="shared" si="8"/>
        <v>0</v>
      </c>
      <c r="AE19" s="7">
        <v>6900</v>
      </c>
      <c r="AF19" s="7">
        <v>0</v>
      </c>
      <c r="AG19" s="7">
        <f t="shared" si="9"/>
        <v>6900</v>
      </c>
      <c r="AH19" s="7">
        <v>6900</v>
      </c>
      <c r="AI19" s="7">
        <v>0</v>
      </c>
      <c r="AJ19" s="7">
        <f t="shared" si="10"/>
        <v>6900</v>
      </c>
      <c r="AK19" s="25">
        <v>6900</v>
      </c>
      <c r="AL19" s="25">
        <v>8500</v>
      </c>
      <c r="AM19" s="25">
        <f t="shared" si="11"/>
        <v>15400</v>
      </c>
      <c r="AN19" s="11"/>
    </row>
    <row r="20" spans="1:40" ht="57" customHeight="1">
      <c r="A20" s="8"/>
      <c r="B20" s="16" t="s">
        <v>67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25"/>
      <c r="AL20" s="25"/>
      <c r="AM20" s="25"/>
      <c r="AN20" s="11"/>
    </row>
    <row r="21" spans="1:40" s="3" customFormat="1" ht="57" customHeight="1">
      <c r="A21" s="8">
        <v>8</v>
      </c>
      <c r="B21" s="13" t="s">
        <v>7</v>
      </c>
      <c r="C21" s="7">
        <v>8985</v>
      </c>
      <c r="D21" s="7"/>
      <c r="E21" s="7"/>
      <c r="F21" s="7">
        <f t="shared" ref="F21:F22" si="21">D21+E21</f>
        <v>0</v>
      </c>
      <c r="G21" s="7"/>
      <c r="H21" s="7"/>
      <c r="I21" s="7">
        <f t="shared" ref="I21:I22" si="22">G21+H21</f>
        <v>0</v>
      </c>
      <c r="J21" s="7"/>
      <c r="K21" s="7"/>
      <c r="L21" s="7">
        <f t="shared" ref="L21:L22" si="23">J21+K21</f>
        <v>0</v>
      </c>
      <c r="M21" s="7">
        <v>8000</v>
      </c>
      <c r="N21" s="7">
        <v>0</v>
      </c>
      <c r="O21" s="7">
        <f t="shared" si="3"/>
        <v>8000</v>
      </c>
      <c r="P21" s="7">
        <v>4000</v>
      </c>
      <c r="Q21" s="7">
        <v>0</v>
      </c>
      <c r="R21" s="7">
        <f t="shared" si="4"/>
        <v>4000</v>
      </c>
      <c r="S21" s="7">
        <v>8945</v>
      </c>
      <c r="T21" s="7">
        <v>5500</v>
      </c>
      <c r="U21" s="7">
        <f t="shared" si="5"/>
        <v>14445</v>
      </c>
      <c r="V21" s="7">
        <v>8945</v>
      </c>
      <c r="W21" s="7">
        <v>0</v>
      </c>
      <c r="X21" s="7">
        <f t="shared" si="6"/>
        <v>8945</v>
      </c>
      <c r="Y21" s="7">
        <v>5500</v>
      </c>
      <c r="Z21" s="7">
        <v>4000</v>
      </c>
      <c r="AA21" s="7">
        <f t="shared" si="7"/>
        <v>9500</v>
      </c>
      <c r="AB21" s="7">
        <v>3000</v>
      </c>
      <c r="AC21" s="7"/>
      <c r="AD21" s="7">
        <f t="shared" si="8"/>
        <v>3000</v>
      </c>
      <c r="AE21" s="7">
        <v>800</v>
      </c>
      <c r="AF21" s="7">
        <v>2150</v>
      </c>
      <c r="AG21" s="7">
        <f t="shared" si="9"/>
        <v>2950</v>
      </c>
      <c r="AH21" s="7">
        <v>0</v>
      </c>
      <c r="AI21" s="7">
        <v>0</v>
      </c>
      <c r="AJ21" s="7">
        <f t="shared" si="10"/>
        <v>0</v>
      </c>
      <c r="AK21" s="25">
        <v>6000</v>
      </c>
      <c r="AL21" s="25">
        <v>6000</v>
      </c>
      <c r="AM21" s="25">
        <f t="shared" si="11"/>
        <v>12000</v>
      </c>
      <c r="AN21" s="11" t="s">
        <v>23</v>
      </c>
    </row>
    <row r="22" spans="1:40" s="3" customFormat="1" ht="57" customHeight="1">
      <c r="A22" s="8">
        <v>9</v>
      </c>
      <c r="B22" s="13" t="s">
        <v>42</v>
      </c>
      <c r="C22" s="7">
        <v>14000</v>
      </c>
      <c r="D22" s="7"/>
      <c r="E22" s="7"/>
      <c r="F22" s="7">
        <f t="shared" si="21"/>
        <v>0</v>
      </c>
      <c r="G22" s="7"/>
      <c r="H22" s="7"/>
      <c r="I22" s="7">
        <f t="shared" si="22"/>
        <v>0</v>
      </c>
      <c r="J22" s="7"/>
      <c r="K22" s="7"/>
      <c r="L22" s="7">
        <f t="shared" si="23"/>
        <v>0</v>
      </c>
      <c r="M22" s="7">
        <v>5000</v>
      </c>
      <c r="N22" s="7">
        <v>0</v>
      </c>
      <c r="O22" s="7">
        <f t="shared" si="3"/>
        <v>5000</v>
      </c>
      <c r="P22" s="7">
        <v>0</v>
      </c>
      <c r="Q22" s="7">
        <v>0</v>
      </c>
      <c r="R22" s="7">
        <f t="shared" si="4"/>
        <v>0</v>
      </c>
      <c r="S22" s="7">
        <v>4500</v>
      </c>
      <c r="T22" s="7">
        <v>3500</v>
      </c>
      <c r="U22" s="7">
        <f t="shared" si="5"/>
        <v>8000</v>
      </c>
      <c r="V22" s="7">
        <v>6000</v>
      </c>
      <c r="W22" s="7">
        <v>0</v>
      </c>
      <c r="X22" s="7">
        <f t="shared" si="6"/>
        <v>6000</v>
      </c>
      <c r="Y22" s="7">
        <v>0</v>
      </c>
      <c r="Z22" s="7">
        <v>0</v>
      </c>
      <c r="AA22" s="7">
        <f t="shared" si="7"/>
        <v>0</v>
      </c>
      <c r="AB22" s="7">
        <v>0</v>
      </c>
      <c r="AC22" s="7"/>
      <c r="AD22" s="7">
        <f t="shared" si="8"/>
        <v>0</v>
      </c>
      <c r="AE22" s="7">
        <v>2500</v>
      </c>
      <c r="AF22" s="7">
        <v>2000</v>
      </c>
      <c r="AG22" s="7">
        <f t="shared" si="9"/>
        <v>4500</v>
      </c>
      <c r="AH22" s="7">
        <v>3000</v>
      </c>
      <c r="AI22" s="7">
        <v>0</v>
      </c>
      <c r="AJ22" s="7">
        <f t="shared" si="10"/>
        <v>3000</v>
      </c>
      <c r="AK22" s="25">
        <v>10000</v>
      </c>
      <c r="AL22" s="25">
        <v>6000</v>
      </c>
      <c r="AM22" s="25">
        <f t="shared" si="11"/>
        <v>16000</v>
      </c>
      <c r="AN22" s="11"/>
    </row>
    <row r="23" spans="1:40" ht="57" customHeight="1">
      <c r="A23" s="8"/>
      <c r="B23" s="16" t="s">
        <v>68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25"/>
      <c r="AL23" s="25"/>
      <c r="AM23" s="25"/>
      <c r="AN23" s="11"/>
    </row>
    <row r="24" spans="1:40" s="3" customFormat="1" ht="57" customHeight="1">
      <c r="A24" s="8">
        <v>10</v>
      </c>
      <c r="B24" s="13" t="s">
        <v>41</v>
      </c>
      <c r="C24" s="7">
        <v>24500</v>
      </c>
      <c r="D24" s="7"/>
      <c r="E24" s="7"/>
      <c r="F24" s="7">
        <f t="shared" ref="F24:F28" si="24">D24+E24</f>
        <v>0</v>
      </c>
      <c r="G24" s="7"/>
      <c r="H24" s="7"/>
      <c r="I24" s="7">
        <f t="shared" ref="I24:I28" si="25">G24+H24</f>
        <v>0</v>
      </c>
      <c r="J24" s="7"/>
      <c r="K24" s="7"/>
      <c r="L24" s="7">
        <f t="shared" ref="L24:L28" si="26">J24+K24</f>
        <v>0</v>
      </c>
      <c r="M24" s="7">
        <v>13500</v>
      </c>
      <c r="N24" s="7">
        <v>4000</v>
      </c>
      <c r="O24" s="7">
        <f t="shared" si="3"/>
        <v>17500</v>
      </c>
      <c r="P24" s="7">
        <v>2500</v>
      </c>
      <c r="Q24" s="7">
        <v>0</v>
      </c>
      <c r="R24" s="7">
        <f t="shared" si="4"/>
        <v>2500</v>
      </c>
      <c r="S24" s="7">
        <v>24500</v>
      </c>
      <c r="T24" s="7">
        <v>4000</v>
      </c>
      <c r="U24" s="7">
        <f t="shared" si="5"/>
        <v>28500</v>
      </c>
      <c r="V24" s="7">
        <v>16000</v>
      </c>
      <c r="W24" s="7">
        <v>0</v>
      </c>
      <c r="X24" s="7">
        <f t="shared" si="6"/>
        <v>16000</v>
      </c>
      <c r="Y24" s="7">
        <v>16000</v>
      </c>
      <c r="Z24" s="7">
        <v>4000</v>
      </c>
      <c r="AA24" s="7">
        <f t="shared" si="7"/>
        <v>20000</v>
      </c>
      <c r="AB24" s="7">
        <v>8100</v>
      </c>
      <c r="AC24" s="7"/>
      <c r="AD24" s="7">
        <f t="shared" si="8"/>
        <v>8100</v>
      </c>
      <c r="AE24" s="7">
        <v>16000</v>
      </c>
      <c r="AF24" s="7">
        <v>8100</v>
      </c>
      <c r="AG24" s="7">
        <f t="shared" si="9"/>
        <v>24100</v>
      </c>
      <c r="AH24" s="7">
        <v>16000</v>
      </c>
      <c r="AI24" s="7">
        <v>5000</v>
      </c>
      <c r="AJ24" s="7">
        <f t="shared" si="10"/>
        <v>21000</v>
      </c>
      <c r="AK24" s="25">
        <f>12725+3275</f>
        <v>16000</v>
      </c>
      <c r="AL24" s="25">
        <f>6840+2500</f>
        <v>9340</v>
      </c>
      <c r="AM24" s="25">
        <f t="shared" si="11"/>
        <v>25340</v>
      </c>
      <c r="AN24" s="11"/>
    </row>
    <row r="25" spans="1:40" s="3" customFormat="1" ht="57" customHeight="1">
      <c r="A25" s="8">
        <v>11</v>
      </c>
      <c r="B25" s="13" t="s">
        <v>24</v>
      </c>
      <c r="C25" s="7">
        <v>6000</v>
      </c>
      <c r="D25" s="7"/>
      <c r="E25" s="7"/>
      <c r="F25" s="7">
        <f t="shared" si="24"/>
        <v>0</v>
      </c>
      <c r="G25" s="7"/>
      <c r="H25" s="7"/>
      <c r="I25" s="7">
        <f t="shared" si="25"/>
        <v>0</v>
      </c>
      <c r="J25" s="7"/>
      <c r="K25" s="7"/>
      <c r="L25" s="7">
        <f t="shared" si="26"/>
        <v>0</v>
      </c>
      <c r="M25" s="7">
        <v>2000</v>
      </c>
      <c r="N25" s="7">
        <v>0</v>
      </c>
      <c r="O25" s="7">
        <f t="shared" si="3"/>
        <v>2000</v>
      </c>
      <c r="P25" s="7">
        <v>1500</v>
      </c>
      <c r="Q25" s="7">
        <v>0</v>
      </c>
      <c r="R25" s="7">
        <f t="shared" si="4"/>
        <v>1500</v>
      </c>
      <c r="S25" s="7">
        <v>4000</v>
      </c>
      <c r="T25" s="7">
        <v>0</v>
      </c>
      <c r="U25" s="7">
        <f t="shared" si="5"/>
        <v>4000</v>
      </c>
      <c r="V25" s="7">
        <v>6000</v>
      </c>
      <c r="W25" s="7">
        <v>0</v>
      </c>
      <c r="X25" s="7">
        <f t="shared" si="6"/>
        <v>6000</v>
      </c>
      <c r="Y25" s="7">
        <v>2600</v>
      </c>
      <c r="Z25" s="7">
        <v>0</v>
      </c>
      <c r="AA25" s="7">
        <f t="shared" si="7"/>
        <v>2600</v>
      </c>
      <c r="AB25" s="7">
        <v>2000</v>
      </c>
      <c r="AC25" s="7"/>
      <c r="AD25" s="7">
        <f t="shared" si="8"/>
        <v>2000</v>
      </c>
      <c r="AE25" s="7">
        <v>2500</v>
      </c>
      <c r="AF25" s="7">
        <v>0</v>
      </c>
      <c r="AG25" s="7">
        <f t="shared" si="9"/>
        <v>2500</v>
      </c>
      <c r="AH25" s="7">
        <v>2500</v>
      </c>
      <c r="AI25" s="7">
        <v>0</v>
      </c>
      <c r="AJ25" s="7">
        <f t="shared" si="10"/>
        <v>2500</v>
      </c>
      <c r="AK25" s="25">
        <v>2500</v>
      </c>
      <c r="AL25" s="25">
        <v>100</v>
      </c>
      <c r="AM25" s="25">
        <f t="shared" si="11"/>
        <v>2600</v>
      </c>
      <c r="AN25" s="11"/>
    </row>
    <row r="26" spans="1:40" s="3" customFormat="1" ht="57" customHeight="1">
      <c r="A26" s="8">
        <v>12</v>
      </c>
      <c r="B26" s="13" t="s">
        <v>25</v>
      </c>
      <c r="C26" s="7">
        <v>11150</v>
      </c>
      <c r="D26" s="7"/>
      <c r="E26" s="7"/>
      <c r="F26" s="7">
        <f t="shared" si="24"/>
        <v>0</v>
      </c>
      <c r="G26" s="7"/>
      <c r="H26" s="7"/>
      <c r="I26" s="7">
        <f t="shared" si="25"/>
        <v>0</v>
      </c>
      <c r="J26" s="7"/>
      <c r="K26" s="7"/>
      <c r="L26" s="7">
        <f t="shared" si="26"/>
        <v>0</v>
      </c>
      <c r="M26" s="7">
        <v>6000</v>
      </c>
      <c r="N26" s="7">
        <v>0</v>
      </c>
      <c r="O26" s="7">
        <f t="shared" si="3"/>
        <v>6000</v>
      </c>
      <c r="P26" s="7">
        <v>850</v>
      </c>
      <c r="Q26" s="7">
        <v>0</v>
      </c>
      <c r="R26" s="7">
        <f t="shared" si="4"/>
        <v>850</v>
      </c>
      <c r="S26" s="7">
        <v>3500</v>
      </c>
      <c r="T26" s="7">
        <v>0</v>
      </c>
      <c r="U26" s="7">
        <f t="shared" si="5"/>
        <v>3500</v>
      </c>
      <c r="V26" s="7">
        <v>8000</v>
      </c>
      <c r="W26" s="7">
        <v>0</v>
      </c>
      <c r="X26" s="7">
        <f t="shared" si="6"/>
        <v>8000</v>
      </c>
      <c r="Y26" s="7">
        <v>8000</v>
      </c>
      <c r="Z26" s="7">
        <v>0</v>
      </c>
      <c r="AA26" s="7">
        <f t="shared" si="7"/>
        <v>8000</v>
      </c>
      <c r="AB26" s="7">
        <v>5700</v>
      </c>
      <c r="AC26" s="7"/>
      <c r="AD26" s="7">
        <f t="shared" si="8"/>
        <v>5700</v>
      </c>
      <c r="AE26" s="7">
        <v>6000</v>
      </c>
      <c r="AF26" s="7">
        <v>1300</v>
      </c>
      <c r="AG26" s="7">
        <f t="shared" si="9"/>
        <v>7300</v>
      </c>
      <c r="AH26" s="7">
        <v>6000</v>
      </c>
      <c r="AI26" s="7">
        <v>3700</v>
      </c>
      <c r="AJ26" s="7">
        <f t="shared" si="10"/>
        <v>9700</v>
      </c>
      <c r="AK26" s="25">
        <v>5700</v>
      </c>
      <c r="AL26" s="25">
        <f>700+1800</f>
        <v>2500</v>
      </c>
      <c r="AM26" s="25">
        <f t="shared" si="11"/>
        <v>8200</v>
      </c>
      <c r="AN26" s="11"/>
    </row>
    <row r="27" spans="1:40" s="3" customFormat="1" ht="57" customHeight="1">
      <c r="A27" s="8">
        <v>13</v>
      </c>
      <c r="B27" s="13" t="s">
        <v>36</v>
      </c>
      <c r="C27" s="7">
        <v>45500</v>
      </c>
      <c r="D27" s="7"/>
      <c r="E27" s="7"/>
      <c r="F27" s="7">
        <f t="shared" si="24"/>
        <v>0</v>
      </c>
      <c r="G27" s="7"/>
      <c r="H27" s="7"/>
      <c r="I27" s="7">
        <f t="shared" si="25"/>
        <v>0</v>
      </c>
      <c r="J27" s="7"/>
      <c r="K27" s="7"/>
      <c r="L27" s="7">
        <f t="shared" si="26"/>
        <v>0</v>
      </c>
      <c r="M27" s="7">
        <v>0</v>
      </c>
      <c r="N27" s="7">
        <v>0</v>
      </c>
      <c r="O27" s="7">
        <f t="shared" si="3"/>
        <v>0</v>
      </c>
      <c r="P27" s="7">
        <v>0</v>
      </c>
      <c r="Q27" s="7">
        <v>0</v>
      </c>
      <c r="R27" s="7">
        <f t="shared" si="4"/>
        <v>0</v>
      </c>
      <c r="S27" s="7">
        <v>0</v>
      </c>
      <c r="T27" s="7">
        <v>0</v>
      </c>
      <c r="U27" s="7">
        <f t="shared" si="5"/>
        <v>0</v>
      </c>
      <c r="V27" s="7">
        <v>0</v>
      </c>
      <c r="W27" s="7">
        <v>0</v>
      </c>
      <c r="X27" s="7">
        <f t="shared" si="6"/>
        <v>0</v>
      </c>
      <c r="Y27" s="7">
        <v>0</v>
      </c>
      <c r="Z27" s="7">
        <v>0</v>
      </c>
      <c r="AA27" s="7">
        <f t="shared" si="7"/>
        <v>0</v>
      </c>
      <c r="AB27" s="7">
        <v>0</v>
      </c>
      <c r="AC27" s="7"/>
      <c r="AD27" s="7">
        <f t="shared" si="8"/>
        <v>0</v>
      </c>
      <c r="AE27" s="7">
        <v>8500</v>
      </c>
      <c r="AF27" s="7">
        <v>3000</v>
      </c>
      <c r="AG27" s="7">
        <f t="shared" si="9"/>
        <v>11500</v>
      </c>
      <c r="AH27" s="7">
        <v>9500</v>
      </c>
      <c r="AI27" s="7">
        <v>1500</v>
      </c>
      <c r="AJ27" s="7">
        <f t="shared" si="10"/>
        <v>11000</v>
      </c>
      <c r="AK27" s="25">
        <f>13425+550</f>
        <v>13975</v>
      </c>
      <c r="AL27" s="25">
        <f>4450+550</f>
        <v>5000</v>
      </c>
      <c r="AM27" s="25">
        <f t="shared" si="11"/>
        <v>18975</v>
      </c>
      <c r="AN27" s="11"/>
    </row>
    <row r="28" spans="1:40" s="3" customFormat="1" ht="57" customHeight="1">
      <c r="A28" s="8">
        <v>14</v>
      </c>
      <c r="B28" s="13" t="s">
        <v>38</v>
      </c>
      <c r="C28" s="7">
        <v>15000</v>
      </c>
      <c r="D28" s="7"/>
      <c r="E28" s="7"/>
      <c r="F28" s="7">
        <f t="shared" si="24"/>
        <v>0</v>
      </c>
      <c r="G28" s="7"/>
      <c r="H28" s="7"/>
      <c r="I28" s="7">
        <f t="shared" si="25"/>
        <v>0</v>
      </c>
      <c r="J28" s="7"/>
      <c r="K28" s="7"/>
      <c r="L28" s="7">
        <f t="shared" si="26"/>
        <v>0</v>
      </c>
      <c r="M28" s="7">
        <v>0</v>
      </c>
      <c r="N28" s="7">
        <v>0</v>
      </c>
      <c r="O28" s="7">
        <f t="shared" si="3"/>
        <v>0</v>
      </c>
      <c r="P28" s="7">
        <v>0</v>
      </c>
      <c r="Q28" s="7">
        <v>0</v>
      </c>
      <c r="R28" s="7">
        <f t="shared" si="4"/>
        <v>0</v>
      </c>
      <c r="S28" s="7">
        <v>0</v>
      </c>
      <c r="T28" s="7">
        <v>0</v>
      </c>
      <c r="U28" s="7">
        <f t="shared" si="5"/>
        <v>0</v>
      </c>
      <c r="V28" s="7">
        <v>0</v>
      </c>
      <c r="W28" s="7">
        <v>0</v>
      </c>
      <c r="X28" s="7">
        <f t="shared" si="6"/>
        <v>0</v>
      </c>
      <c r="Y28" s="7">
        <v>0</v>
      </c>
      <c r="Z28" s="7">
        <v>0</v>
      </c>
      <c r="AA28" s="7">
        <f t="shared" si="7"/>
        <v>0</v>
      </c>
      <c r="AB28" s="7">
        <v>0</v>
      </c>
      <c r="AC28" s="7"/>
      <c r="AD28" s="7">
        <f t="shared" si="8"/>
        <v>0</v>
      </c>
      <c r="AE28" s="7">
        <v>0</v>
      </c>
      <c r="AF28" s="7"/>
      <c r="AG28" s="7">
        <f t="shared" si="9"/>
        <v>0</v>
      </c>
      <c r="AH28" s="7">
        <v>0</v>
      </c>
      <c r="AI28" s="7">
        <v>0</v>
      </c>
      <c r="AJ28" s="7">
        <f t="shared" si="10"/>
        <v>0</v>
      </c>
      <c r="AK28" s="25">
        <v>0</v>
      </c>
      <c r="AL28" s="25">
        <v>0</v>
      </c>
      <c r="AM28" s="25">
        <f t="shared" si="11"/>
        <v>0</v>
      </c>
      <c r="AN28" s="11"/>
    </row>
    <row r="29" spans="1:40" ht="57" customHeight="1">
      <c r="A29" s="8"/>
      <c r="B29" s="16" t="s">
        <v>69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25"/>
      <c r="AL29" s="25"/>
      <c r="AM29" s="25"/>
      <c r="AN29" s="11"/>
    </row>
    <row r="30" spans="1:40" s="3" customFormat="1" ht="57" customHeight="1">
      <c r="A30" s="8">
        <v>15</v>
      </c>
      <c r="B30" s="13" t="s">
        <v>31</v>
      </c>
      <c r="C30" s="7">
        <v>9500</v>
      </c>
      <c r="D30" s="7"/>
      <c r="E30" s="7"/>
      <c r="F30" s="7">
        <f t="shared" ref="F30:F32" si="27">D30+E30</f>
        <v>0</v>
      </c>
      <c r="G30" s="7"/>
      <c r="H30" s="7"/>
      <c r="I30" s="7">
        <f t="shared" ref="I30:I32" si="28">G30+H30</f>
        <v>0</v>
      </c>
      <c r="J30" s="7"/>
      <c r="K30" s="7"/>
      <c r="L30" s="7">
        <f t="shared" ref="L30:L32" si="29">J30+K30</f>
        <v>0</v>
      </c>
      <c r="M30" s="7">
        <v>0</v>
      </c>
      <c r="N30" s="7">
        <v>0</v>
      </c>
      <c r="O30" s="7">
        <f t="shared" si="3"/>
        <v>0</v>
      </c>
      <c r="P30" s="7">
        <v>1000</v>
      </c>
      <c r="Q30" s="7">
        <v>0</v>
      </c>
      <c r="R30" s="7">
        <f t="shared" si="4"/>
        <v>1000</v>
      </c>
      <c r="S30" s="7">
        <v>540</v>
      </c>
      <c r="T30" s="7">
        <v>0</v>
      </c>
      <c r="U30" s="7">
        <f t="shared" si="5"/>
        <v>540</v>
      </c>
      <c r="V30" s="7">
        <v>1000</v>
      </c>
      <c r="W30" s="7">
        <v>0</v>
      </c>
      <c r="X30" s="7">
        <f t="shared" si="6"/>
        <v>1000</v>
      </c>
      <c r="Y30" s="7">
        <v>1000</v>
      </c>
      <c r="Z30" s="7">
        <v>0</v>
      </c>
      <c r="AA30" s="7">
        <f t="shared" si="7"/>
        <v>1000</v>
      </c>
      <c r="AB30" s="7">
        <v>1000</v>
      </c>
      <c r="AC30" s="7"/>
      <c r="AD30" s="7">
        <f t="shared" si="8"/>
        <v>1000</v>
      </c>
      <c r="AE30" s="7">
        <v>2500</v>
      </c>
      <c r="AF30" s="7">
        <v>2000</v>
      </c>
      <c r="AG30" s="7">
        <f t="shared" si="9"/>
        <v>4500</v>
      </c>
      <c r="AH30" s="7">
        <v>2500</v>
      </c>
      <c r="AI30" s="7">
        <v>900</v>
      </c>
      <c r="AJ30" s="7">
        <f t="shared" si="10"/>
        <v>3400</v>
      </c>
      <c r="AK30" s="25">
        <f>3580+2420</f>
        <v>6000</v>
      </c>
      <c r="AL30" s="25">
        <f>600+500</f>
        <v>1100</v>
      </c>
      <c r="AM30" s="25">
        <f t="shared" si="11"/>
        <v>7100</v>
      </c>
      <c r="AN30" s="11"/>
    </row>
    <row r="31" spans="1:40" s="3" customFormat="1" ht="57" customHeight="1">
      <c r="A31" s="8">
        <v>16</v>
      </c>
      <c r="B31" s="13" t="s">
        <v>37</v>
      </c>
      <c r="C31" s="7">
        <v>13000</v>
      </c>
      <c r="D31" s="7"/>
      <c r="E31" s="7"/>
      <c r="F31" s="7">
        <f t="shared" si="27"/>
        <v>0</v>
      </c>
      <c r="G31" s="7"/>
      <c r="H31" s="7"/>
      <c r="I31" s="7">
        <f t="shared" si="28"/>
        <v>0</v>
      </c>
      <c r="J31" s="7"/>
      <c r="K31" s="7"/>
      <c r="L31" s="7">
        <f t="shared" si="29"/>
        <v>0</v>
      </c>
      <c r="M31" s="7">
        <v>0</v>
      </c>
      <c r="N31" s="7">
        <v>0</v>
      </c>
      <c r="O31" s="7">
        <f t="shared" si="3"/>
        <v>0</v>
      </c>
      <c r="P31" s="7">
        <v>0</v>
      </c>
      <c r="Q31" s="7">
        <v>0</v>
      </c>
      <c r="R31" s="7">
        <f t="shared" si="4"/>
        <v>0</v>
      </c>
      <c r="S31" s="7">
        <v>0</v>
      </c>
      <c r="T31" s="7">
        <v>0</v>
      </c>
      <c r="U31" s="7">
        <f t="shared" si="5"/>
        <v>0</v>
      </c>
      <c r="V31" s="7">
        <v>0</v>
      </c>
      <c r="W31" s="7">
        <v>0</v>
      </c>
      <c r="X31" s="7">
        <f t="shared" si="6"/>
        <v>0</v>
      </c>
      <c r="Y31" s="7">
        <v>0</v>
      </c>
      <c r="Z31" s="7"/>
      <c r="AA31" s="7">
        <f t="shared" si="7"/>
        <v>0</v>
      </c>
      <c r="AB31" s="7">
        <v>0</v>
      </c>
      <c r="AC31" s="7"/>
      <c r="AD31" s="7">
        <f t="shared" si="8"/>
        <v>0</v>
      </c>
      <c r="AE31" s="7">
        <v>0</v>
      </c>
      <c r="AF31" s="7"/>
      <c r="AG31" s="7">
        <f t="shared" si="9"/>
        <v>0</v>
      </c>
      <c r="AH31" s="7">
        <v>1000</v>
      </c>
      <c r="AI31" s="7">
        <v>0</v>
      </c>
      <c r="AJ31" s="7">
        <f t="shared" si="10"/>
        <v>1000</v>
      </c>
      <c r="AK31" s="25">
        <f>1500</f>
        <v>1500</v>
      </c>
      <c r="AL31" s="25">
        <v>2500</v>
      </c>
      <c r="AM31" s="25">
        <f t="shared" si="11"/>
        <v>4000</v>
      </c>
      <c r="AN31" s="11"/>
    </row>
    <row r="32" spans="1:40" s="3" customFormat="1" ht="57" customHeight="1">
      <c r="A32" s="8">
        <v>17</v>
      </c>
      <c r="B32" s="13" t="s">
        <v>32</v>
      </c>
      <c r="C32" s="7">
        <v>2420</v>
      </c>
      <c r="D32" s="7"/>
      <c r="E32" s="7"/>
      <c r="F32" s="7">
        <f t="shared" si="27"/>
        <v>0</v>
      </c>
      <c r="G32" s="7"/>
      <c r="H32" s="7"/>
      <c r="I32" s="7">
        <f t="shared" si="28"/>
        <v>0</v>
      </c>
      <c r="J32" s="7"/>
      <c r="K32" s="7"/>
      <c r="L32" s="7">
        <f t="shared" si="29"/>
        <v>0</v>
      </c>
      <c r="M32" s="7">
        <v>0</v>
      </c>
      <c r="N32" s="7">
        <v>0</v>
      </c>
      <c r="O32" s="7">
        <f t="shared" si="3"/>
        <v>0</v>
      </c>
      <c r="P32" s="7">
        <v>1500</v>
      </c>
      <c r="Q32" s="7">
        <v>0</v>
      </c>
      <c r="R32" s="7">
        <f t="shared" si="4"/>
        <v>1500</v>
      </c>
      <c r="S32" s="7">
        <v>2500</v>
      </c>
      <c r="T32" s="7">
        <v>0</v>
      </c>
      <c r="U32" s="7">
        <f t="shared" si="5"/>
        <v>2500</v>
      </c>
      <c r="V32" s="7">
        <v>3000</v>
      </c>
      <c r="W32" s="7">
        <v>2000</v>
      </c>
      <c r="X32" s="7">
        <f t="shared" si="6"/>
        <v>5000</v>
      </c>
      <c r="Y32" s="7">
        <v>3000</v>
      </c>
      <c r="Z32" s="7">
        <v>0</v>
      </c>
      <c r="AA32" s="7">
        <f t="shared" si="7"/>
        <v>3000</v>
      </c>
      <c r="AB32" s="7">
        <v>1980</v>
      </c>
      <c r="AC32" s="7"/>
      <c r="AD32" s="7">
        <f t="shared" si="8"/>
        <v>1980</v>
      </c>
      <c r="AE32" s="7">
        <v>1800</v>
      </c>
      <c r="AF32" s="7">
        <v>2000</v>
      </c>
      <c r="AG32" s="7">
        <f t="shared" si="9"/>
        <v>3800</v>
      </c>
      <c r="AH32" s="7">
        <v>2000</v>
      </c>
      <c r="AI32" s="7">
        <v>1000</v>
      </c>
      <c r="AJ32" s="7">
        <f t="shared" si="10"/>
        <v>3000</v>
      </c>
      <c r="AK32" s="25">
        <f>2000</f>
        <v>2000</v>
      </c>
      <c r="AL32" s="25">
        <v>1500</v>
      </c>
      <c r="AM32" s="25">
        <f t="shared" si="11"/>
        <v>3500</v>
      </c>
      <c r="AN32" s="11"/>
    </row>
    <row r="33" spans="1:96" ht="57" customHeight="1">
      <c r="A33" s="8"/>
      <c r="B33" s="16" t="s">
        <v>70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25"/>
      <c r="AL33" s="25"/>
      <c r="AM33" s="25"/>
    </row>
    <row r="34" spans="1:96" ht="57" customHeight="1">
      <c r="A34" s="8">
        <v>18</v>
      </c>
      <c r="B34" s="13" t="s">
        <v>8</v>
      </c>
      <c r="C34" s="7">
        <v>5100</v>
      </c>
      <c r="D34" s="7"/>
      <c r="E34" s="7"/>
      <c r="F34" s="7">
        <f t="shared" ref="F34" si="30">D34+E34</f>
        <v>0</v>
      </c>
      <c r="G34" s="7"/>
      <c r="H34" s="7"/>
      <c r="I34" s="7">
        <f t="shared" ref="I34" si="31">G34+H34</f>
        <v>0</v>
      </c>
      <c r="J34" s="7"/>
      <c r="K34" s="7"/>
      <c r="L34" s="7">
        <f t="shared" ref="L34" si="32">J34+K34</f>
        <v>0</v>
      </c>
      <c r="M34" s="7">
        <v>3500</v>
      </c>
      <c r="N34" s="7">
        <v>0</v>
      </c>
      <c r="O34" s="7">
        <f t="shared" si="3"/>
        <v>3500</v>
      </c>
      <c r="P34" s="7">
        <v>1000</v>
      </c>
      <c r="Q34" s="7">
        <v>1000</v>
      </c>
      <c r="R34" s="7">
        <f t="shared" si="4"/>
        <v>2000</v>
      </c>
      <c r="S34" s="7">
        <v>2600</v>
      </c>
      <c r="T34" s="7">
        <v>2500</v>
      </c>
      <c r="U34" s="7">
        <f t="shared" si="5"/>
        <v>5100</v>
      </c>
      <c r="V34" s="7">
        <v>1000</v>
      </c>
      <c r="W34" s="7">
        <v>150</v>
      </c>
      <c r="X34" s="7">
        <f t="shared" si="6"/>
        <v>1150</v>
      </c>
      <c r="Y34" s="7">
        <v>0</v>
      </c>
      <c r="Z34" s="7">
        <v>0</v>
      </c>
      <c r="AA34" s="7">
        <f t="shared" si="7"/>
        <v>0</v>
      </c>
      <c r="AB34" s="7">
        <v>2350</v>
      </c>
      <c r="AC34" s="7"/>
      <c r="AD34" s="7">
        <f t="shared" si="8"/>
        <v>2350</v>
      </c>
      <c r="AE34" s="7">
        <v>2000</v>
      </c>
      <c r="AF34" s="7">
        <v>150</v>
      </c>
      <c r="AG34" s="7">
        <f t="shared" si="9"/>
        <v>2150</v>
      </c>
      <c r="AH34" s="7">
        <v>0</v>
      </c>
      <c r="AI34" s="7">
        <v>0</v>
      </c>
      <c r="AJ34" s="7">
        <f t="shared" si="10"/>
        <v>0</v>
      </c>
      <c r="AK34" s="25">
        <v>450</v>
      </c>
      <c r="AL34" s="25">
        <v>2490</v>
      </c>
      <c r="AM34" s="25">
        <f t="shared" si="11"/>
        <v>2940</v>
      </c>
    </row>
    <row r="35" spans="1:96" ht="57" customHeight="1">
      <c r="A35" s="8"/>
      <c r="B35" s="16" t="s">
        <v>71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25"/>
      <c r="AL35" s="25"/>
      <c r="AM35" s="25"/>
    </row>
    <row r="36" spans="1:96" ht="57" customHeight="1">
      <c r="A36" s="8">
        <v>19</v>
      </c>
      <c r="B36" s="13" t="s">
        <v>9</v>
      </c>
      <c r="C36" s="7">
        <v>5150</v>
      </c>
      <c r="D36" s="7">
        <v>0</v>
      </c>
      <c r="E36" s="7">
        <v>0</v>
      </c>
      <c r="F36" s="7">
        <f t="shared" ref="F36:F41" si="33">D36+E36</f>
        <v>0</v>
      </c>
      <c r="G36" s="7">
        <v>0</v>
      </c>
      <c r="H36" s="7">
        <v>0</v>
      </c>
      <c r="I36" s="7">
        <f t="shared" ref="I36:I41" si="34">G36+H36</f>
        <v>0</v>
      </c>
      <c r="J36" s="7">
        <v>0</v>
      </c>
      <c r="K36" s="7">
        <v>0</v>
      </c>
      <c r="L36" s="7">
        <f t="shared" ref="L36:L41" si="35">J36+K36</f>
        <v>0</v>
      </c>
      <c r="M36" s="7">
        <v>1955</v>
      </c>
      <c r="N36" s="7">
        <v>600</v>
      </c>
      <c r="O36" s="7">
        <f t="shared" si="3"/>
        <v>2555</v>
      </c>
      <c r="P36" s="7">
        <v>690</v>
      </c>
      <c r="Q36" s="7">
        <v>0</v>
      </c>
      <c r="R36" s="7">
        <f t="shared" si="4"/>
        <v>690</v>
      </c>
      <c r="S36" s="7">
        <v>2500</v>
      </c>
      <c r="T36" s="7">
        <v>1500</v>
      </c>
      <c r="U36" s="7">
        <f t="shared" si="5"/>
        <v>4000</v>
      </c>
      <c r="V36" s="7">
        <v>2500</v>
      </c>
      <c r="W36" s="7">
        <v>0</v>
      </c>
      <c r="X36" s="7">
        <f t="shared" si="6"/>
        <v>2500</v>
      </c>
      <c r="Y36" s="7">
        <v>3000</v>
      </c>
      <c r="Z36" s="7">
        <v>900</v>
      </c>
      <c r="AA36" s="7">
        <f t="shared" si="7"/>
        <v>3900</v>
      </c>
      <c r="AB36" s="7">
        <v>4156</v>
      </c>
      <c r="AC36" s="7">
        <v>0</v>
      </c>
      <c r="AD36" s="7">
        <f t="shared" si="8"/>
        <v>4156</v>
      </c>
      <c r="AE36" s="7">
        <v>4200</v>
      </c>
      <c r="AF36" s="7">
        <v>600</v>
      </c>
      <c r="AG36" s="7">
        <f t="shared" si="9"/>
        <v>4800</v>
      </c>
      <c r="AH36" s="7">
        <v>3600</v>
      </c>
      <c r="AI36" s="7">
        <v>600</v>
      </c>
      <c r="AJ36" s="7">
        <f t="shared" si="10"/>
        <v>4200</v>
      </c>
      <c r="AK36" s="25">
        <v>3500</v>
      </c>
      <c r="AL36" s="25">
        <v>300</v>
      </c>
      <c r="AM36" s="25">
        <f t="shared" si="11"/>
        <v>3800</v>
      </c>
    </row>
    <row r="37" spans="1:96" ht="57" customHeight="1">
      <c r="A37" s="8">
        <v>20</v>
      </c>
      <c r="B37" s="13" t="s">
        <v>11</v>
      </c>
      <c r="C37" s="7">
        <v>7500</v>
      </c>
      <c r="D37" s="7">
        <v>0</v>
      </c>
      <c r="E37" s="7">
        <v>0</v>
      </c>
      <c r="F37" s="7">
        <f t="shared" si="33"/>
        <v>0</v>
      </c>
      <c r="G37" s="7">
        <v>0</v>
      </c>
      <c r="H37" s="7">
        <v>0</v>
      </c>
      <c r="I37" s="7">
        <f t="shared" si="34"/>
        <v>0</v>
      </c>
      <c r="J37" s="7">
        <v>2200</v>
      </c>
      <c r="K37" s="7">
        <v>150</v>
      </c>
      <c r="L37" s="7">
        <f t="shared" si="35"/>
        <v>2350</v>
      </c>
      <c r="M37" s="7">
        <v>3500</v>
      </c>
      <c r="N37" s="7">
        <v>260</v>
      </c>
      <c r="O37" s="7">
        <f t="shared" si="3"/>
        <v>3760</v>
      </c>
      <c r="P37" s="7">
        <v>3100</v>
      </c>
      <c r="Q37" s="7">
        <v>300</v>
      </c>
      <c r="R37" s="7">
        <f t="shared" si="4"/>
        <v>3400</v>
      </c>
      <c r="S37" s="7">
        <v>3400</v>
      </c>
      <c r="T37" s="7">
        <v>250</v>
      </c>
      <c r="U37" s="7">
        <f t="shared" si="5"/>
        <v>3650</v>
      </c>
      <c r="V37" s="7">
        <v>2800</v>
      </c>
      <c r="W37" s="7">
        <v>300</v>
      </c>
      <c r="X37" s="7">
        <f t="shared" si="6"/>
        <v>3100</v>
      </c>
      <c r="Y37" s="7">
        <v>3800</v>
      </c>
      <c r="Z37" s="7">
        <v>350</v>
      </c>
      <c r="AA37" s="7">
        <f t="shared" si="7"/>
        <v>4150</v>
      </c>
      <c r="AB37" s="7">
        <v>4600</v>
      </c>
      <c r="AC37" s="7">
        <v>400</v>
      </c>
      <c r="AD37" s="7">
        <f t="shared" si="8"/>
        <v>5000</v>
      </c>
      <c r="AE37" s="7">
        <v>5500</v>
      </c>
      <c r="AF37" s="7">
        <v>400</v>
      </c>
      <c r="AG37" s="7">
        <f t="shared" si="9"/>
        <v>5900</v>
      </c>
      <c r="AH37" s="7">
        <v>6200</v>
      </c>
      <c r="AI37" s="7">
        <v>400</v>
      </c>
      <c r="AJ37" s="7">
        <f t="shared" si="10"/>
        <v>6600</v>
      </c>
      <c r="AK37" s="25">
        <v>7500</v>
      </c>
      <c r="AL37" s="25">
        <v>800</v>
      </c>
      <c r="AM37" s="25">
        <f t="shared" si="11"/>
        <v>8300</v>
      </c>
    </row>
    <row r="38" spans="1:96" ht="57" customHeight="1">
      <c r="A38" s="8">
        <v>21</v>
      </c>
      <c r="B38" s="13" t="s">
        <v>12</v>
      </c>
      <c r="C38" s="7">
        <v>8700</v>
      </c>
      <c r="D38" s="7">
        <v>8700</v>
      </c>
      <c r="E38" s="7" t="s">
        <v>49</v>
      </c>
      <c r="F38" s="7">
        <v>8700</v>
      </c>
      <c r="G38" s="7">
        <v>8700</v>
      </c>
      <c r="H38" s="7">
        <v>4220</v>
      </c>
      <c r="I38" s="7">
        <f t="shared" si="34"/>
        <v>12920</v>
      </c>
      <c r="J38" s="7">
        <v>8700</v>
      </c>
      <c r="K38" s="7">
        <v>5400</v>
      </c>
      <c r="L38" s="7">
        <f t="shared" si="35"/>
        <v>14100</v>
      </c>
      <c r="M38" s="7">
        <v>8700</v>
      </c>
      <c r="N38" s="7">
        <v>5400</v>
      </c>
      <c r="O38" s="7">
        <f t="shared" si="3"/>
        <v>14100</v>
      </c>
      <c r="P38" s="7" t="s">
        <v>83</v>
      </c>
      <c r="Q38" s="7">
        <v>756</v>
      </c>
      <c r="R38" s="7">
        <v>756</v>
      </c>
      <c r="S38" s="7">
        <v>8700</v>
      </c>
      <c r="T38" s="7">
        <v>6600</v>
      </c>
      <c r="U38" s="7">
        <f t="shared" si="5"/>
        <v>15300</v>
      </c>
      <c r="V38" s="7">
        <v>8700</v>
      </c>
      <c r="W38" s="7">
        <v>600</v>
      </c>
      <c r="X38" s="7">
        <f t="shared" si="6"/>
        <v>9300</v>
      </c>
      <c r="Y38" s="7">
        <v>8700</v>
      </c>
      <c r="Z38" s="7">
        <v>7600</v>
      </c>
      <c r="AA38" s="7">
        <f t="shared" si="7"/>
        <v>16300</v>
      </c>
      <c r="AB38" s="7">
        <v>8700</v>
      </c>
      <c r="AC38" s="7">
        <v>6800</v>
      </c>
      <c r="AD38" s="7">
        <f t="shared" si="8"/>
        <v>15500</v>
      </c>
      <c r="AE38" s="7">
        <v>8700</v>
      </c>
      <c r="AF38" s="7">
        <v>500</v>
      </c>
      <c r="AG38" s="7">
        <f t="shared" si="9"/>
        <v>9200</v>
      </c>
      <c r="AH38" s="7">
        <v>8700</v>
      </c>
      <c r="AI38" s="7">
        <v>4000</v>
      </c>
      <c r="AJ38" s="7">
        <f t="shared" si="10"/>
        <v>12700</v>
      </c>
      <c r="AK38" s="25">
        <v>8700</v>
      </c>
      <c r="AL38" s="25">
        <v>6100</v>
      </c>
      <c r="AM38" s="25">
        <f t="shared" si="11"/>
        <v>14800</v>
      </c>
    </row>
    <row r="39" spans="1:96" ht="57" customHeight="1">
      <c r="A39" s="8">
        <v>22</v>
      </c>
      <c r="B39" s="13" t="s">
        <v>13</v>
      </c>
      <c r="C39" s="7">
        <v>5180</v>
      </c>
      <c r="D39" s="7">
        <v>0</v>
      </c>
      <c r="E39" s="7">
        <v>0</v>
      </c>
      <c r="F39" s="7">
        <f t="shared" si="33"/>
        <v>0</v>
      </c>
      <c r="G39" s="7">
        <v>0</v>
      </c>
      <c r="H39" s="7">
        <v>0</v>
      </c>
      <c r="I39" s="7">
        <f t="shared" si="34"/>
        <v>0</v>
      </c>
      <c r="J39" s="7">
        <v>5180</v>
      </c>
      <c r="K39" s="7">
        <v>4800</v>
      </c>
      <c r="L39" s="7">
        <f t="shared" si="35"/>
        <v>9980</v>
      </c>
      <c r="M39" s="7">
        <v>5180</v>
      </c>
      <c r="N39" s="7">
        <v>5180</v>
      </c>
      <c r="O39" s="7">
        <f t="shared" si="3"/>
        <v>10360</v>
      </c>
      <c r="P39" s="7">
        <v>5180</v>
      </c>
      <c r="Q39" s="7">
        <v>0</v>
      </c>
      <c r="R39" s="7">
        <f t="shared" si="4"/>
        <v>5180</v>
      </c>
      <c r="S39" s="7">
        <v>5180</v>
      </c>
      <c r="T39" s="7">
        <v>5180</v>
      </c>
      <c r="U39" s="7">
        <f t="shared" si="5"/>
        <v>10360</v>
      </c>
      <c r="V39" s="7">
        <v>5180</v>
      </c>
      <c r="W39" s="7">
        <v>2000</v>
      </c>
      <c r="X39" s="7">
        <f t="shared" si="6"/>
        <v>7180</v>
      </c>
      <c r="Y39" s="7">
        <v>5180</v>
      </c>
      <c r="Z39" s="7">
        <v>2000</v>
      </c>
      <c r="AA39" s="7">
        <f t="shared" si="7"/>
        <v>7180</v>
      </c>
      <c r="AB39" s="7">
        <v>5180</v>
      </c>
      <c r="AC39" s="7">
        <v>2000</v>
      </c>
      <c r="AD39" s="7">
        <f t="shared" si="8"/>
        <v>7180</v>
      </c>
      <c r="AE39" s="7">
        <v>5180</v>
      </c>
      <c r="AF39" s="7">
        <v>3500</v>
      </c>
      <c r="AG39" s="7">
        <f t="shared" si="9"/>
        <v>8680</v>
      </c>
      <c r="AH39" s="7">
        <v>5180</v>
      </c>
      <c r="AI39" s="7">
        <v>3500</v>
      </c>
      <c r="AJ39" s="7">
        <f t="shared" si="10"/>
        <v>8680</v>
      </c>
      <c r="AK39" s="25">
        <v>5180</v>
      </c>
      <c r="AL39" s="25">
        <v>2500</v>
      </c>
      <c r="AM39" s="25">
        <f t="shared" si="11"/>
        <v>7680</v>
      </c>
    </row>
    <row r="40" spans="1:96" s="3" customFormat="1" ht="57" customHeight="1">
      <c r="A40" s="8">
        <v>23</v>
      </c>
      <c r="B40" s="13" t="s">
        <v>39</v>
      </c>
      <c r="C40" s="7">
        <v>10132</v>
      </c>
      <c r="D40" s="17">
        <v>0</v>
      </c>
      <c r="E40" s="17">
        <v>0</v>
      </c>
      <c r="F40" s="7">
        <f t="shared" si="33"/>
        <v>0</v>
      </c>
      <c r="G40" s="17">
        <v>0</v>
      </c>
      <c r="H40" s="17">
        <v>0</v>
      </c>
      <c r="I40" s="7">
        <f t="shared" si="34"/>
        <v>0</v>
      </c>
      <c r="J40" s="17">
        <v>0</v>
      </c>
      <c r="K40" s="17">
        <v>0</v>
      </c>
      <c r="L40" s="7">
        <f t="shared" si="35"/>
        <v>0</v>
      </c>
      <c r="M40" s="17">
        <v>0</v>
      </c>
      <c r="N40" s="17">
        <v>0</v>
      </c>
      <c r="O40" s="7">
        <f t="shared" si="3"/>
        <v>0</v>
      </c>
      <c r="P40" s="17">
        <v>0</v>
      </c>
      <c r="Q40" s="17">
        <v>0</v>
      </c>
      <c r="R40" s="7">
        <f t="shared" si="4"/>
        <v>0</v>
      </c>
      <c r="S40" s="17">
        <v>0</v>
      </c>
      <c r="T40" s="17">
        <v>0</v>
      </c>
      <c r="U40" s="7">
        <f t="shared" si="5"/>
        <v>0</v>
      </c>
      <c r="V40" s="17">
        <v>0</v>
      </c>
      <c r="W40" s="17">
        <v>0</v>
      </c>
      <c r="X40" s="7">
        <f t="shared" si="6"/>
        <v>0</v>
      </c>
      <c r="Y40" s="17">
        <v>0</v>
      </c>
      <c r="Z40" s="17">
        <v>0</v>
      </c>
      <c r="AA40" s="7">
        <f t="shared" si="7"/>
        <v>0</v>
      </c>
      <c r="AB40" s="17">
        <v>4000</v>
      </c>
      <c r="AC40" s="17">
        <v>500</v>
      </c>
      <c r="AD40" s="7">
        <f t="shared" si="8"/>
        <v>4500</v>
      </c>
      <c r="AE40" s="17">
        <v>5000</v>
      </c>
      <c r="AF40" s="17">
        <v>500</v>
      </c>
      <c r="AG40" s="7">
        <f t="shared" si="9"/>
        <v>5500</v>
      </c>
      <c r="AH40" s="17">
        <v>5000</v>
      </c>
      <c r="AI40" s="17">
        <v>500</v>
      </c>
      <c r="AJ40" s="7">
        <f t="shared" si="10"/>
        <v>5500</v>
      </c>
      <c r="AK40" s="41">
        <v>5000</v>
      </c>
      <c r="AL40" s="41">
        <v>2000</v>
      </c>
      <c r="AM40" s="25">
        <f t="shared" si="11"/>
        <v>7000</v>
      </c>
    </row>
    <row r="41" spans="1:96" s="3" customFormat="1" ht="57" customHeight="1">
      <c r="A41" s="8">
        <v>24</v>
      </c>
      <c r="B41" s="8" t="s">
        <v>33</v>
      </c>
      <c r="C41" s="7">
        <v>2580</v>
      </c>
      <c r="D41" s="7">
        <v>0</v>
      </c>
      <c r="E41" s="7">
        <v>0</v>
      </c>
      <c r="F41" s="7">
        <f t="shared" si="33"/>
        <v>0</v>
      </c>
      <c r="G41" s="7">
        <v>0</v>
      </c>
      <c r="H41" s="7">
        <v>0</v>
      </c>
      <c r="I41" s="7">
        <f t="shared" si="34"/>
        <v>0</v>
      </c>
      <c r="J41" s="7">
        <v>0</v>
      </c>
      <c r="K41" s="7">
        <v>0</v>
      </c>
      <c r="L41" s="7">
        <f t="shared" si="35"/>
        <v>0</v>
      </c>
      <c r="M41" s="7">
        <v>0</v>
      </c>
      <c r="N41" s="7">
        <v>0</v>
      </c>
      <c r="O41" s="7">
        <f t="shared" si="3"/>
        <v>0</v>
      </c>
      <c r="P41" s="7">
        <v>60</v>
      </c>
      <c r="Q41" s="7">
        <v>0</v>
      </c>
      <c r="R41" s="7">
        <f t="shared" si="4"/>
        <v>60</v>
      </c>
      <c r="S41" s="7">
        <v>240</v>
      </c>
      <c r="T41" s="7">
        <v>0</v>
      </c>
      <c r="U41" s="7">
        <f t="shared" si="5"/>
        <v>240</v>
      </c>
      <c r="V41" s="7">
        <v>370</v>
      </c>
      <c r="W41" s="7">
        <v>0</v>
      </c>
      <c r="X41" s="7">
        <f t="shared" si="6"/>
        <v>370</v>
      </c>
      <c r="Y41" s="7">
        <v>480</v>
      </c>
      <c r="Z41" s="7">
        <v>0</v>
      </c>
      <c r="AA41" s="7">
        <f t="shared" si="7"/>
        <v>480</v>
      </c>
      <c r="AB41" s="7">
        <v>350</v>
      </c>
      <c r="AC41" s="7">
        <v>0</v>
      </c>
      <c r="AD41" s="7">
        <f t="shared" si="8"/>
        <v>350</v>
      </c>
      <c r="AE41" s="7">
        <v>340</v>
      </c>
      <c r="AF41" s="7">
        <v>0</v>
      </c>
      <c r="AG41" s="7">
        <f t="shared" si="9"/>
        <v>340</v>
      </c>
      <c r="AH41" s="7">
        <v>500</v>
      </c>
      <c r="AI41" s="7">
        <v>0</v>
      </c>
      <c r="AJ41" s="7">
        <f t="shared" si="10"/>
        <v>500</v>
      </c>
      <c r="AK41" s="25">
        <v>500</v>
      </c>
      <c r="AL41" s="25">
        <v>0</v>
      </c>
      <c r="AM41" s="25">
        <f t="shared" si="11"/>
        <v>500</v>
      </c>
    </row>
    <row r="42" spans="1:96" s="3" customFormat="1" ht="57" customHeight="1">
      <c r="A42" s="8">
        <v>25</v>
      </c>
      <c r="B42" s="13" t="s">
        <v>40</v>
      </c>
      <c r="C42" s="7">
        <v>13591</v>
      </c>
      <c r="D42" s="81" t="s">
        <v>84</v>
      </c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3"/>
    </row>
    <row r="43" spans="1:96" ht="57" customHeight="1">
      <c r="A43" s="8"/>
      <c r="B43" s="16" t="s">
        <v>72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</row>
    <row r="44" spans="1:96" ht="57" customHeight="1">
      <c r="A44" s="8">
        <v>26</v>
      </c>
      <c r="B44" s="13" t="s">
        <v>10</v>
      </c>
      <c r="C44" s="7">
        <v>13086</v>
      </c>
      <c r="D44" s="7"/>
      <c r="E44" s="7"/>
      <c r="F44" s="7">
        <f t="shared" ref="F44" si="36">D44+E44</f>
        <v>0</v>
      </c>
      <c r="G44" s="7"/>
      <c r="H44" s="7"/>
      <c r="I44" s="7">
        <f t="shared" ref="I44" si="37">G44+H44</f>
        <v>0</v>
      </c>
      <c r="J44" s="7"/>
      <c r="K44" s="7"/>
      <c r="L44" s="7">
        <f t="shared" ref="L44" si="38">J44+K44</f>
        <v>0</v>
      </c>
      <c r="M44" s="7">
        <v>0</v>
      </c>
      <c r="N44" s="7">
        <v>6000</v>
      </c>
      <c r="O44" s="7">
        <f t="shared" si="3"/>
        <v>6000</v>
      </c>
      <c r="P44" s="7">
        <v>0</v>
      </c>
      <c r="Q44" s="7">
        <v>0</v>
      </c>
      <c r="R44" s="7">
        <f t="shared" si="4"/>
        <v>0</v>
      </c>
      <c r="S44" s="7">
        <v>4000</v>
      </c>
      <c r="T44" s="7">
        <v>5500</v>
      </c>
      <c r="U44" s="7">
        <f t="shared" si="5"/>
        <v>9500</v>
      </c>
      <c r="V44" s="7">
        <v>0</v>
      </c>
      <c r="W44" s="7">
        <v>2500</v>
      </c>
      <c r="X44" s="7">
        <f t="shared" si="6"/>
        <v>2500</v>
      </c>
      <c r="Y44" s="7">
        <v>4000</v>
      </c>
      <c r="Z44" s="7">
        <v>0</v>
      </c>
      <c r="AA44" s="7">
        <f t="shared" si="7"/>
        <v>4000</v>
      </c>
      <c r="AB44" s="7">
        <v>5500</v>
      </c>
      <c r="AC44" s="7"/>
      <c r="AD44" s="7">
        <f t="shared" si="8"/>
        <v>5500</v>
      </c>
      <c r="AE44" s="7">
        <v>0</v>
      </c>
      <c r="AF44" s="7">
        <v>0</v>
      </c>
      <c r="AG44" s="7">
        <f t="shared" si="9"/>
        <v>0</v>
      </c>
      <c r="AH44" s="7">
        <v>0</v>
      </c>
      <c r="AI44" s="7">
        <v>0</v>
      </c>
      <c r="AJ44" s="7">
        <f t="shared" si="10"/>
        <v>0</v>
      </c>
      <c r="AK44" s="25">
        <v>0</v>
      </c>
      <c r="AL44" s="25">
        <v>5500</v>
      </c>
      <c r="AM44" s="25">
        <f t="shared" si="11"/>
        <v>5500</v>
      </c>
    </row>
    <row r="45" spans="1:96" s="38" customFormat="1" ht="57" customHeight="1">
      <c r="A45" s="86" t="s">
        <v>86</v>
      </c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</row>
    <row r="46" spans="1:96" ht="57" customHeight="1">
      <c r="A46" s="8"/>
      <c r="B46" s="16" t="s">
        <v>73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25"/>
      <c r="AL46" s="25"/>
      <c r="AM46" s="25"/>
    </row>
    <row r="47" spans="1:96" ht="96.75" customHeight="1">
      <c r="A47" s="8">
        <v>27</v>
      </c>
      <c r="B47" s="8" t="s">
        <v>85</v>
      </c>
      <c r="C47" s="7">
        <v>2360</v>
      </c>
      <c r="D47" s="7"/>
      <c r="E47" s="7"/>
      <c r="F47" s="7">
        <f t="shared" ref="F47:F49" si="39">D47+E47</f>
        <v>0</v>
      </c>
      <c r="G47" s="7">
        <v>5800</v>
      </c>
      <c r="H47" s="7">
        <v>0</v>
      </c>
      <c r="I47" s="7">
        <f t="shared" ref="I47:I49" si="40">G47+H47</f>
        <v>5800</v>
      </c>
      <c r="J47" s="7">
        <v>5400</v>
      </c>
      <c r="K47" s="7">
        <v>0</v>
      </c>
      <c r="L47" s="7">
        <f t="shared" ref="L47:L49" si="41">J47+K47</f>
        <v>5400</v>
      </c>
      <c r="M47" s="7">
        <v>5500</v>
      </c>
      <c r="N47" s="7">
        <v>0</v>
      </c>
      <c r="O47" s="7">
        <f t="shared" si="3"/>
        <v>5500</v>
      </c>
      <c r="P47" s="7">
        <v>5500</v>
      </c>
      <c r="Q47" s="7">
        <v>0</v>
      </c>
      <c r="R47" s="7">
        <f t="shared" si="4"/>
        <v>5500</v>
      </c>
      <c r="S47" s="7">
        <v>5450</v>
      </c>
      <c r="T47" s="7">
        <v>0</v>
      </c>
      <c r="U47" s="7">
        <f t="shared" si="5"/>
        <v>5450</v>
      </c>
      <c r="V47" s="7">
        <v>5500</v>
      </c>
      <c r="W47" s="7">
        <v>0</v>
      </c>
      <c r="X47" s="7">
        <f t="shared" si="6"/>
        <v>5500</v>
      </c>
      <c r="Y47" s="7">
        <v>5600</v>
      </c>
      <c r="Z47" s="7">
        <v>0</v>
      </c>
      <c r="AA47" s="7">
        <f t="shared" si="7"/>
        <v>5600</v>
      </c>
      <c r="AB47" s="7">
        <v>5500</v>
      </c>
      <c r="AC47" s="7">
        <v>0</v>
      </c>
      <c r="AD47" s="7">
        <f t="shared" si="8"/>
        <v>5500</v>
      </c>
      <c r="AE47" s="7">
        <v>2360</v>
      </c>
      <c r="AF47" s="7">
        <v>0</v>
      </c>
      <c r="AG47" s="7">
        <f t="shared" si="9"/>
        <v>2360</v>
      </c>
      <c r="AH47" s="7">
        <v>2360</v>
      </c>
      <c r="AI47" s="7">
        <v>0</v>
      </c>
      <c r="AJ47" s="7">
        <f t="shared" si="10"/>
        <v>2360</v>
      </c>
      <c r="AK47" s="25">
        <v>1100</v>
      </c>
      <c r="AL47" s="25">
        <v>0</v>
      </c>
      <c r="AM47" s="25">
        <f t="shared" si="11"/>
        <v>1100</v>
      </c>
    </row>
    <row r="48" spans="1:96" s="3" customFormat="1" ht="52.5" customHeight="1">
      <c r="A48" s="8">
        <v>28</v>
      </c>
      <c r="B48" s="8" t="s">
        <v>18</v>
      </c>
      <c r="C48" s="7">
        <v>24700</v>
      </c>
      <c r="D48" s="7"/>
      <c r="E48" s="7"/>
      <c r="F48" s="7">
        <f t="shared" si="39"/>
        <v>0</v>
      </c>
      <c r="G48" s="7">
        <v>11500</v>
      </c>
      <c r="H48" s="7">
        <v>3500</v>
      </c>
      <c r="I48" s="7">
        <f t="shared" si="40"/>
        <v>15000</v>
      </c>
      <c r="J48" s="7">
        <v>11500</v>
      </c>
      <c r="K48" s="7">
        <v>3500</v>
      </c>
      <c r="L48" s="7">
        <f t="shared" si="41"/>
        <v>15000</v>
      </c>
      <c r="M48" s="7">
        <v>11500</v>
      </c>
      <c r="N48" s="7">
        <v>3500</v>
      </c>
      <c r="O48" s="7">
        <f t="shared" si="3"/>
        <v>15000</v>
      </c>
      <c r="P48" s="7">
        <v>11500</v>
      </c>
      <c r="Q48" s="7">
        <v>0</v>
      </c>
      <c r="R48" s="7">
        <f t="shared" si="4"/>
        <v>11500</v>
      </c>
      <c r="S48" s="7">
        <v>11500</v>
      </c>
      <c r="T48" s="7">
        <v>0</v>
      </c>
      <c r="U48" s="7">
        <f t="shared" si="5"/>
        <v>11500</v>
      </c>
      <c r="V48" s="7">
        <v>11500</v>
      </c>
      <c r="W48" s="7">
        <v>0</v>
      </c>
      <c r="X48" s="7">
        <f t="shared" si="6"/>
        <v>11500</v>
      </c>
      <c r="Y48" s="7">
        <v>12000</v>
      </c>
      <c r="Z48" s="7">
        <v>0</v>
      </c>
      <c r="AA48" s="7">
        <f t="shared" si="7"/>
        <v>12000</v>
      </c>
      <c r="AB48" s="7">
        <v>12000</v>
      </c>
      <c r="AC48" s="7">
        <v>0</v>
      </c>
      <c r="AD48" s="7">
        <f t="shared" si="8"/>
        <v>12000</v>
      </c>
      <c r="AE48" s="7">
        <v>17000</v>
      </c>
      <c r="AF48" s="7">
        <v>4000</v>
      </c>
      <c r="AG48" s="7">
        <f t="shared" si="9"/>
        <v>21000</v>
      </c>
      <c r="AH48" s="7">
        <v>17000</v>
      </c>
      <c r="AI48" s="7">
        <v>4000</v>
      </c>
      <c r="AJ48" s="7">
        <f t="shared" si="10"/>
        <v>21000</v>
      </c>
      <c r="AK48" s="25">
        <v>17000</v>
      </c>
      <c r="AL48" s="25">
        <v>4100</v>
      </c>
      <c r="AM48" s="25">
        <f t="shared" si="11"/>
        <v>21100</v>
      </c>
    </row>
    <row r="49" spans="1:96" s="3" customFormat="1" ht="57" customHeight="1">
      <c r="A49" s="8">
        <v>29</v>
      </c>
      <c r="B49" s="13" t="s">
        <v>34</v>
      </c>
      <c r="C49" s="6">
        <v>10000</v>
      </c>
      <c r="D49" s="6"/>
      <c r="E49" s="6"/>
      <c r="F49" s="7">
        <f t="shared" si="39"/>
        <v>0</v>
      </c>
      <c r="G49" s="6">
        <v>0</v>
      </c>
      <c r="H49" s="6">
        <v>0</v>
      </c>
      <c r="I49" s="7">
        <f t="shared" si="40"/>
        <v>0</v>
      </c>
      <c r="J49" s="6">
        <v>0</v>
      </c>
      <c r="K49" s="6">
        <v>0</v>
      </c>
      <c r="L49" s="7">
        <f t="shared" si="41"/>
        <v>0</v>
      </c>
      <c r="M49" s="6">
        <v>0</v>
      </c>
      <c r="N49" s="6">
        <v>0</v>
      </c>
      <c r="O49" s="7">
        <f t="shared" si="3"/>
        <v>0</v>
      </c>
      <c r="P49" s="6">
        <v>0</v>
      </c>
      <c r="Q49" s="6">
        <v>0</v>
      </c>
      <c r="R49" s="7">
        <f t="shared" si="4"/>
        <v>0</v>
      </c>
      <c r="S49" s="6">
        <v>0</v>
      </c>
      <c r="T49" s="6">
        <v>0</v>
      </c>
      <c r="U49" s="7">
        <f t="shared" si="5"/>
        <v>0</v>
      </c>
      <c r="V49" s="6">
        <v>0</v>
      </c>
      <c r="W49" s="6">
        <v>0</v>
      </c>
      <c r="X49" s="7">
        <f t="shared" si="6"/>
        <v>0</v>
      </c>
      <c r="Y49" s="6">
        <v>3000</v>
      </c>
      <c r="Z49" s="6">
        <v>0</v>
      </c>
      <c r="AA49" s="7">
        <f t="shared" si="7"/>
        <v>3000</v>
      </c>
      <c r="AB49" s="6">
        <v>0</v>
      </c>
      <c r="AC49" s="6">
        <v>0</v>
      </c>
      <c r="AD49" s="7">
        <f t="shared" si="8"/>
        <v>0</v>
      </c>
      <c r="AE49" s="6">
        <v>0</v>
      </c>
      <c r="AF49" s="6">
        <v>0</v>
      </c>
      <c r="AG49" s="7">
        <f t="shared" si="9"/>
        <v>0</v>
      </c>
      <c r="AH49" s="6">
        <v>4500</v>
      </c>
      <c r="AI49" s="6">
        <v>0</v>
      </c>
      <c r="AJ49" s="7">
        <f t="shared" si="10"/>
        <v>4500</v>
      </c>
      <c r="AK49" s="12">
        <v>5100</v>
      </c>
      <c r="AL49" s="12">
        <v>0</v>
      </c>
      <c r="AM49" s="25">
        <f t="shared" si="11"/>
        <v>5100</v>
      </c>
    </row>
    <row r="50" spans="1:96" s="10" customFormat="1" ht="57" customHeight="1">
      <c r="A50" s="72" t="s">
        <v>45</v>
      </c>
      <c r="B50" s="72"/>
      <c r="C50" s="12">
        <f>SUM(C9:C49)</f>
        <v>344389</v>
      </c>
      <c r="D50" s="12">
        <f t="shared" ref="D50:AM50" si="42">SUM(D9:D49)</f>
        <v>8700</v>
      </c>
      <c r="E50" s="12">
        <f t="shared" si="42"/>
        <v>0</v>
      </c>
      <c r="F50" s="12">
        <f t="shared" si="42"/>
        <v>8700</v>
      </c>
      <c r="G50" s="12">
        <f t="shared" si="42"/>
        <v>26000</v>
      </c>
      <c r="H50" s="12">
        <f t="shared" si="42"/>
        <v>7720</v>
      </c>
      <c r="I50" s="12">
        <f t="shared" si="42"/>
        <v>33720</v>
      </c>
      <c r="J50" s="12">
        <f t="shared" si="42"/>
        <v>32980</v>
      </c>
      <c r="K50" s="12">
        <f t="shared" si="42"/>
        <v>13850</v>
      </c>
      <c r="L50" s="12">
        <f t="shared" si="42"/>
        <v>46830</v>
      </c>
      <c r="M50" s="12">
        <f t="shared" si="42"/>
        <v>129635</v>
      </c>
      <c r="N50" s="12">
        <f t="shared" si="42"/>
        <v>37430</v>
      </c>
      <c r="O50" s="12">
        <f t="shared" si="42"/>
        <v>167065</v>
      </c>
      <c r="P50" s="12">
        <f t="shared" si="42"/>
        <v>42380</v>
      </c>
      <c r="Q50" s="12">
        <f t="shared" si="42"/>
        <v>10556</v>
      </c>
      <c r="R50" s="12">
        <f t="shared" si="42"/>
        <v>52936</v>
      </c>
      <c r="S50" s="12">
        <f t="shared" si="42"/>
        <v>143155</v>
      </c>
      <c r="T50" s="12">
        <f t="shared" si="42"/>
        <v>65530</v>
      </c>
      <c r="U50" s="12">
        <f t="shared" si="42"/>
        <v>208685</v>
      </c>
      <c r="V50" s="12">
        <f t="shared" si="42"/>
        <v>148995</v>
      </c>
      <c r="W50" s="12">
        <f t="shared" si="42"/>
        <v>22118</v>
      </c>
      <c r="X50" s="12">
        <f t="shared" si="42"/>
        <v>171113</v>
      </c>
      <c r="Y50" s="12">
        <f t="shared" si="42"/>
        <v>137460</v>
      </c>
      <c r="Z50" s="12">
        <f t="shared" si="42"/>
        <v>34750</v>
      </c>
      <c r="AA50" s="12">
        <f t="shared" si="42"/>
        <v>172210</v>
      </c>
      <c r="AB50" s="12">
        <f t="shared" si="42"/>
        <v>92407</v>
      </c>
      <c r="AC50" s="12">
        <f t="shared" si="42"/>
        <v>9700</v>
      </c>
      <c r="AD50" s="12">
        <f t="shared" si="42"/>
        <v>102107</v>
      </c>
      <c r="AE50" s="12">
        <f t="shared" si="42"/>
        <v>118980</v>
      </c>
      <c r="AF50" s="12">
        <f t="shared" si="42"/>
        <v>35460</v>
      </c>
      <c r="AG50" s="12">
        <f t="shared" si="42"/>
        <v>154440</v>
      </c>
      <c r="AH50" s="12">
        <f t="shared" si="42"/>
        <v>112440</v>
      </c>
      <c r="AI50" s="12">
        <f t="shared" si="42"/>
        <v>25100</v>
      </c>
      <c r="AJ50" s="12">
        <f t="shared" si="42"/>
        <v>137540</v>
      </c>
      <c r="AK50" s="12">
        <f t="shared" si="42"/>
        <v>147835</v>
      </c>
      <c r="AL50" s="12">
        <f t="shared" si="42"/>
        <v>101490</v>
      </c>
      <c r="AM50" s="12">
        <f t="shared" si="42"/>
        <v>249325</v>
      </c>
    </row>
    <row r="51" spans="1:96" s="3" customFormat="1" ht="57" customHeight="1">
      <c r="A51" s="75" t="s">
        <v>44</v>
      </c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</row>
    <row r="52" spans="1:96" s="3" customFormat="1" ht="57" customHeight="1">
      <c r="A52" s="8"/>
      <c r="B52" s="16" t="s">
        <v>29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>
        <f>AB52+AC52</f>
        <v>0</v>
      </c>
      <c r="AE52" s="7"/>
      <c r="AF52" s="7"/>
      <c r="AG52" s="7"/>
      <c r="AH52" s="7"/>
      <c r="AI52" s="7"/>
      <c r="AJ52" s="7"/>
      <c r="AK52" s="7"/>
      <c r="AL52" s="7"/>
      <c r="AM52" s="7"/>
    </row>
    <row r="53" spans="1:96" s="3" customFormat="1" ht="57" customHeight="1">
      <c r="A53" s="8">
        <v>1</v>
      </c>
      <c r="B53" s="13" t="s">
        <v>20</v>
      </c>
      <c r="C53" s="7">
        <v>12500</v>
      </c>
      <c r="D53" s="7">
        <v>0</v>
      </c>
      <c r="E53" s="7">
        <v>0</v>
      </c>
      <c r="F53" s="7">
        <f>D53+E53</f>
        <v>0</v>
      </c>
      <c r="G53" s="7">
        <v>12500</v>
      </c>
      <c r="H53" s="7">
        <v>0</v>
      </c>
      <c r="I53" s="7">
        <f>G53+H53</f>
        <v>12500</v>
      </c>
      <c r="J53" s="7">
        <v>0</v>
      </c>
      <c r="K53" s="7">
        <v>0</v>
      </c>
      <c r="L53" s="7">
        <f>J53+K53</f>
        <v>0</v>
      </c>
      <c r="M53" s="7">
        <v>0</v>
      </c>
      <c r="N53" s="7">
        <v>0</v>
      </c>
      <c r="O53" s="7">
        <f>M53+N53</f>
        <v>0</v>
      </c>
      <c r="P53" s="7">
        <v>12500</v>
      </c>
      <c r="Q53" s="7">
        <v>0</v>
      </c>
      <c r="R53" s="7">
        <f>SUM(P53:Q53)</f>
        <v>12500</v>
      </c>
      <c r="S53" s="7">
        <v>12500</v>
      </c>
      <c r="T53" s="7">
        <v>0</v>
      </c>
      <c r="U53" s="7">
        <f>S53+T53</f>
        <v>12500</v>
      </c>
      <c r="V53" s="7">
        <v>0</v>
      </c>
      <c r="W53" s="7">
        <v>0</v>
      </c>
      <c r="X53" s="7">
        <f>V53+W53</f>
        <v>0</v>
      </c>
      <c r="Y53" s="7">
        <v>0</v>
      </c>
      <c r="Z53" s="7">
        <v>0</v>
      </c>
      <c r="AA53" s="7">
        <f>Y53+Z53</f>
        <v>0</v>
      </c>
      <c r="AB53" s="7">
        <v>0</v>
      </c>
      <c r="AC53" s="7">
        <v>0</v>
      </c>
      <c r="AD53" s="7">
        <v>0</v>
      </c>
      <c r="AE53" s="7">
        <v>12500</v>
      </c>
      <c r="AF53" s="7">
        <v>0</v>
      </c>
      <c r="AG53" s="7">
        <f>AE53+AF53</f>
        <v>12500</v>
      </c>
      <c r="AH53" s="7">
        <v>0</v>
      </c>
      <c r="AI53" s="7">
        <v>0</v>
      </c>
      <c r="AJ53" s="7">
        <f>AH53+AI53</f>
        <v>0</v>
      </c>
      <c r="AK53" s="25">
        <v>0</v>
      </c>
      <c r="AL53" s="25">
        <v>0</v>
      </c>
      <c r="AM53" s="25">
        <f>AK53+AL53</f>
        <v>0</v>
      </c>
    </row>
    <row r="54" spans="1:96" s="3" customFormat="1" ht="57" customHeight="1">
      <c r="A54" s="8"/>
      <c r="B54" s="16" t="s">
        <v>74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25"/>
      <c r="AL54" s="25"/>
      <c r="AM54" s="25"/>
    </row>
    <row r="55" spans="1:96" s="3" customFormat="1" ht="57" customHeight="1">
      <c r="A55" s="8">
        <v>2</v>
      </c>
      <c r="B55" s="13" t="s">
        <v>22</v>
      </c>
      <c r="C55" s="7">
        <v>15246</v>
      </c>
      <c r="D55" s="7"/>
      <c r="E55" s="7"/>
      <c r="F55" s="7">
        <f t="shared" ref="F55" si="43">D55+E55</f>
        <v>0</v>
      </c>
      <c r="G55" s="7"/>
      <c r="H55" s="7"/>
      <c r="I55" s="7">
        <f t="shared" ref="I55" si="44">G55+H55</f>
        <v>0</v>
      </c>
      <c r="J55" s="7"/>
      <c r="K55" s="7"/>
      <c r="L55" s="7">
        <f t="shared" ref="L55" si="45">J55+K55</f>
        <v>0</v>
      </c>
      <c r="M55" s="7">
        <v>8500</v>
      </c>
      <c r="N55" s="7">
        <v>0</v>
      </c>
      <c r="O55" s="7">
        <f t="shared" ref="O55:O64" si="46">M55+N55</f>
        <v>8500</v>
      </c>
      <c r="P55" s="7">
        <v>0</v>
      </c>
      <c r="Q55" s="7">
        <v>0</v>
      </c>
      <c r="R55" s="7">
        <f>P55+Q55</f>
        <v>0</v>
      </c>
      <c r="S55" s="7">
        <v>4000</v>
      </c>
      <c r="T55" s="7">
        <v>0</v>
      </c>
      <c r="U55" s="7">
        <f t="shared" ref="U55:U64" si="47">S55+T55</f>
        <v>4000</v>
      </c>
      <c r="V55" s="7">
        <v>3000</v>
      </c>
      <c r="W55" s="7">
        <v>0</v>
      </c>
      <c r="X55" s="7">
        <f t="shared" ref="X55:X64" si="48">V55+W55</f>
        <v>3000</v>
      </c>
      <c r="Y55" s="7">
        <v>0</v>
      </c>
      <c r="Z55" s="7">
        <v>0</v>
      </c>
      <c r="AA55" s="7">
        <f t="shared" ref="AA55:AA64" si="49">Y55+Z55</f>
        <v>0</v>
      </c>
      <c r="AB55" s="7"/>
      <c r="AC55" s="7"/>
      <c r="AD55" s="7">
        <f t="shared" ref="AD55:AD64" si="50">AB55+AC55</f>
        <v>0</v>
      </c>
      <c r="AE55" s="7">
        <v>1575</v>
      </c>
      <c r="AF55" s="7"/>
      <c r="AG55" s="7">
        <f t="shared" ref="AG55:AG64" si="51">AE55+AF55</f>
        <v>1575</v>
      </c>
      <c r="AH55" s="7"/>
      <c r="AI55" s="7">
        <v>5500</v>
      </c>
      <c r="AJ55" s="7">
        <f t="shared" ref="AJ55:AJ64" si="52">AH55+AI55</f>
        <v>5500</v>
      </c>
      <c r="AK55" s="25">
        <v>8500</v>
      </c>
      <c r="AL55" s="25">
        <v>12500</v>
      </c>
      <c r="AM55" s="25">
        <f t="shared" ref="AM55:AM64" si="53">AK55+AL55</f>
        <v>21000</v>
      </c>
    </row>
    <row r="56" spans="1:96" ht="57" customHeight="1">
      <c r="A56" s="33"/>
      <c r="B56" s="16" t="s">
        <v>77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25"/>
      <c r="AL56" s="25"/>
      <c r="AM56" s="25"/>
    </row>
    <row r="57" spans="1:96" ht="57" customHeight="1">
      <c r="A57" s="8">
        <v>3</v>
      </c>
      <c r="B57" s="13" t="s">
        <v>2</v>
      </c>
      <c r="C57" s="7">
        <v>9200</v>
      </c>
      <c r="D57" s="7"/>
      <c r="E57" s="7"/>
      <c r="F57" s="7">
        <f t="shared" ref="F57" si="54">D57+E57</f>
        <v>0</v>
      </c>
      <c r="G57" s="7"/>
      <c r="H57" s="7"/>
      <c r="I57" s="7">
        <f t="shared" ref="I57" si="55">G57+H57</f>
        <v>0</v>
      </c>
      <c r="J57" s="7"/>
      <c r="K57" s="7"/>
      <c r="L57" s="7">
        <f t="shared" ref="L57" si="56">J57+K57</f>
        <v>0</v>
      </c>
      <c r="M57" s="7">
        <v>0</v>
      </c>
      <c r="N57" s="7">
        <v>4000</v>
      </c>
      <c r="O57" s="7">
        <f t="shared" si="46"/>
        <v>4000</v>
      </c>
      <c r="P57" s="7">
        <v>0</v>
      </c>
      <c r="Q57" s="7">
        <v>6500</v>
      </c>
      <c r="R57" s="7">
        <f t="shared" ref="R57:R64" si="57">P57+Q57</f>
        <v>6500</v>
      </c>
      <c r="S57" s="7">
        <v>6000</v>
      </c>
      <c r="T57" s="7">
        <v>5000</v>
      </c>
      <c r="U57" s="7">
        <f t="shared" si="47"/>
        <v>11000</v>
      </c>
      <c r="V57" s="7">
        <v>0</v>
      </c>
      <c r="W57" s="7">
        <v>5500</v>
      </c>
      <c r="X57" s="7">
        <f t="shared" si="48"/>
        <v>5500</v>
      </c>
      <c r="Y57" s="7">
        <v>0</v>
      </c>
      <c r="Z57" s="7">
        <v>6000</v>
      </c>
      <c r="AA57" s="7">
        <f t="shared" si="49"/>
        <v>6000</v>
      </c>
      <c r="AB57" s="7"/>
      <c r="AC57" s="7"/>
      <c r="AD57" s="7">
        <f t="shared" si="50"/>
        <v>0</v>
      </c>
      <c r="AE57" s="7">
        <v>0</v>
      </c>
      <c r="AF57" s="7">
        <v>5800</v>
      </c>
      <c r="AG57" s="7">
        <f t="shared" si="51"/>
        <v>5800</v>
      </c>
      <c r="AH57" s="7">
        <v>0</v>
      </c>
      <c r="AI57" s="7">
        <v>0</v>
      </c>
      <c r="AJ57" s="7">
        <f t="shared" si="52"/>
        <v>0</v>
      </c>
      <c r="AK57" s="25">
        <v>0</v>
      </c>
      <c r="AL57" s="25">
        <v>6000</v>
      </c>
      <c r="AM57" s="25">
        <f t="shared" si="53"/>
        <v>6000</v>
      </c>
    </row>
    <row r="58" spans="1:96" s="3" customFormat="1" ht="57" customHeight="1">
      <c r="A58" s="33"/>
      <c r="B58" s="16" t="s">
        <v>78</v>
      </c>
      <c r="C58" s="12"/>
      <c r="D58" s="12"/>
      <c r="E58" s="12"/>
      <c r="F58" s="7"/>
      <c r="G58" s="12"/>
      <c r="H58" s="12"/>
      <c r="I58" s="7"/>
      <c r="J58" s="12"/>
      <c r="K58" s="12"/>
      <c r="L58" s="7"/>
      <c r="M58" s="12"/>
      <c r="N58" s="12"/>
      <c r="O58" s="7"/>
      <c r="P58" s="12"/>
      <c r="Q58" s="12"/>
      <c r="R58" s="7"/>
      <c r="S58" s="12"/>
      <c r="T58" s="12"/>
      <c r="U58" s="7"/>
      <c r="V58" s="12"/>
      <c r="W58" s="12"/>
      <c r="X58" s="7"/>
      <c r="Y58" s="12"/>
      <c r="Z58" s="12"/>
      <c r="AA58" s="7"/>
      <c r="AB58" s="12"/>
      <c r="AC58" s="12"/>
      <c r="AD58" s="7"/>
      <c r="AE58" s="12"/>
      <c r="AF58" s="12"/>
      <c r="AG58" s="7"/>
      <c r="AH58" s="12"/>
      <c r="AI58" s="12"/>
      <c r="AJ58" s="7"/>
      <c r="AK58" s="12"/>
      <c r="AL58" s="12"/>
      <c r="AM58" s="25"/>
    </row>
    <row r="59" spans="1:96" ht="57" customHeight="1">
      <c r="A59" s="8">
        <v>4</v>
      </c>
      <c r="B59" s="13" t="s">
        <v>14</v>
      </c>
      <c r="C59" s="7">
        <v>18193</v>
      </c>
      <c r="D59" s="7"/>
      <c r="E59" s="7"/>
      <c r="F59" s="7">
        <f t="shared" ref="F59" si="58">D59+E59</f>
        <v>0</v>
      </c>
      <c r="G59" s="7"/>
      <c r="H59" s="7"/>
      <c r="I59" s="7">
        <f t="shared" ref="I59" si="59">G59+H59</f>
        <v>0</v>
      </c>
      <c r="J59" s="7">
        <v>18193</v>
      </c>
      <c r="K59" s="7">
        <v>5137</v>
      </c>
      <c r="L59" s="7">
        <f t="shared" ref="L59" si="60">J59+K59</f>
        <v>23330</v>
      </c>
      <c r="M59" s="7">
        <v>18193</v>
      </c>
      <c r="N59" s="7">
        <v>6007</v>
      </c>
      <c r="O59" s="7">
        <f t="shared" si="46"/>
        <v>24200</v>
      </c>
      <c r="P59" s="7">
        <v>18193</v>
      </c>
      <c r="Q59" s="7" t="s">
        <v>49</v>
      </c>
      <c r="R59" s="7">
        <v>18193</v>
      </c>
      <c r="S59" s="7">
        <v>18193</v>
      </c>
      <c r="T59" s="7">
        <v>8001</v>
      </c>
      <c r="U59" s="7">
        <f t="shared" si="47"/>
        <v>26194</v>
      </c>
      <c r="V59" s="7">
        <v>18193</v>
      </c>
      <c r="W59" s="7" t="s">
        <v>49</v>
      </c>
      <c r="X59" s="7">
        <v>18193</v>
      </c>
      <c r="Y59" s="7">
        <v>18193</v>
      </c>
      <c r="Z59" s="7">
        <v>6000</v>
      </c>
      <c r="AA59" s="7">
        <f t="shared" si="49"/>
        <v>24193</v>
      </c>
      <c r="AB59" s="7">
        <v>18193</v>
      </c>
      <c r="AC59" s="7">
        <v>10600</v>
      </c>
      <c r="AD59" s="7">
        <f t="shared" si="50"/>
        <v>28793</v>
      </c>
      <c r="AE59" s="7">
        <v>18193</v>
      </c>
      <c r="AF59" s="7">
        <v>1500</v>
      </c>
      <c r="AG59" s="7">
        <f t="shared" si="51"/>
        <v>19693</v>
      </c>
      <c r="AH59" s="7">
        <v>18193</v>
      </c>
      <c r="AI59" s="7">
        <v>6500</v>
      </c>
      <c r="AJ59" s="7">
        <f t="shared" si="52"/>
        <v>24693</v>
      </c>
      <c r="AK59" s="25">
        <v>18193</v>
      </c>
      <c r="AL59" s="25">
        <v>11500</v>
      </c>
      <c r="AM59" s="25">
        <f t="shared" si="53"/>
        <v>29693</v>
      </c>
    </row>
    <row r="60" spans="1:96" ht="57" customHeight="1">
      <c r="A60" s="8"/>
      <c r="B60" s="16" t="s">
        <v>28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25"/>
      <c r="AL60" s="25"/>
      <c r="AM60" s="25"/>
    </row>
    <row r="61" spans="1:96" s="2" customFormat="1" ht="57" customHeight="1">
      <c r="A61" s="8">
        <v>5</v>
      </c>
      <c r="B61" s="13" t="s">
        <v>16</v>
      </c>
      <c r="C61" s="7">
        <v>17390</v>
      </c>
      <c r="D61" s="7"/>
      <c r="E61" s="7"/>
      <c r="F61" s="7">
        <f t="shared" ref="F61:F62" si="61">D61+E61</f>
        <v>0</v>
      </c>
      <c r="G61" s="7">
        <v>6595</v>
      </c>
      <c r="H61" s="7">
        <v>2960</v>
      </c>
      <c r="I61" s="7">
        <f t="shared" ref="I61:I62" si="62">G61+H61</f>
        <v>9555</v>
      </c>
      <c r="J61" s="7">
        <v>7076</v>
      </c>
      <c r="K61" s="7">
        <v>606</v>
      </c>
      <c r="L61" s="7">
        <f t="shared" ref="L61:L62" si="63">J61+K61</f>
        <v>7682</v>
      </c>
      <c r="M61" s="7">
        <v>7076</v>
      </c>
      <c r="N61" s="7">
        <v>0</v>
      </c>
      <c r="O61" s="7">
        <f t="shared" si="46"/>
        <v>7076</v>
      </c>
      <c r="P61" s="7">
        <v>0</v>
      </c>
      <c r="Q61" s="7">
        <v>7030</v>
      </c>
      <c r="R61" s="7">
        <f t="shared" si="57"/>
        <v>7030</v>
      </c>
      <c r="S61" s="7"/>
      <c r="T61" s="7"/>
      <c r="U61" s="7">
        <f t="shared" si="47"/>
        <v>0</v>
      </c>
      <c r="V61" s="7">
        <v>17920</v>
      </c>
      <c r="W61" s="7">
        <v>2100</v>
      </c>
      <c r="X61" s="7">
        <f t="shared" si="48"/>
        <v>20020</v>
      </c>
      <c r="Y61" s="7">
        <v>17700</v>
      </c>
      <c r="Z61" s="7">
        <v>920</v>
      </c>
      <c r="AA61" s="7">
        <f t="shared" si="49"/>
        <v>18620</v>
      </c>
      <c r="AB61" s="7">
        <v>17390</v>
      </c>
      <c r="AC61" s="7">
        <v>15000</v>
      </c>
      <c r="AD61" s="7">
        <f t="shared" si="50"/>
        <v>32390</v>
      </c>
      <c r="AE61" s="7">
        <v>17390</v>
      </c>
      <c r="AF61" s="7">
        <v>6000</v>
      </c>
      <c r="AG61" s="7">
        <f t="shared" si="51"/>
        <v>23390</v>
      </c>
      <c r="AH61" s="7">
        <v>17390</v>
      </c>
      <c r="AI61" s="7">
        <v>0</v>
      </c>
      <c r="AJ61" s="7">
        <f t="shared" si="52"/>
        <v>17390</v>
      </c>
      <c r="AK61" s="25">
        <v>0</v>
      </c>
      <c r="AL61" s="25">
        <v>17390</v>
      </c>
      <c r="AM61" s="25">
        <f t="shared" si="53"/>
        <v>17390</v>
      </c>
      <c r="AN61" s="35">
        <v>516</v>
      </c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</row>
    <row r="62" spans="1:96" ht="57" customHeight="1">
      <c r="A62" s="8">
        <v>6</v>
      </c>
      <c r="B62" s="13" t="s">
        <v>17</v>
      </c>
      <c r="C62" s="7">
        <v>7350</v>
      </c>
      <c r="D62" s="7"/>
      <c r="E62" s="7"/>
      <c r="F62" s="7">
        <f t="shared" si="61"/>
        <v>0</v>
      </c>
      <c r="G62" s="7">
        <v>5531</v>
      </c>
      <c r="H62" s="7">
        <v>0</v>
      </c>
      <c r="I62" s="7">
        <f t="shared" si="62"/>
        <v>5531</v>
      </c>
      <c r="J62" s="7">
        <v>2882</v>
      </c>
      <c r="K62" s="7">
        <v>937</v>
      </c>
      <c r="L62" s="7">
        <f t="shared" si="63"/>
        <v>3819</v>
      </c>
      <c r="M62" s="7">
        <v>4465</v>
      </c>
      <c r="N62" s="7">
        <v>0</v>
      </c>
      <c r="O62" s="7">
        <f t="shared" si="46"/>
        <v>4465</v>
      </c>
      <c r="P62" s="7">
        <v>878</v>
      </c>
      <c r="Q62" s="7">
        <v>0</v>
      </c>
      <c r="R62" s="7">
        <f t="shared" si="57"/>
        <v>878</v>
      </c>
      <c r="S62" s="7">
        <v>2445</v>
      </c>
      <c r="T62" s="7">
        <v>0</v>
      </c>
      <c r="U62" s="7">
        <f t="shared" si="47"/>
        <v>2445</v>
      </c>
      <c r="V62" s="7">
        <v>4673</v>
      </c>
      <c r="W62" s="7">
        <v>2376</v>
      </c>
      <c r="X62" s="7">
        <f t="shared" si="48"/>
        <v>7049</v>
      </c>
      <c r="Y62" s="7">
        <v>2979</v>
      </c>
      <c r="Z62" s="7">
        <v>0</v>
      </c>
      <c r="AA62" s="7">
        <f t="shared" si="49"/>
        <v>2979</v>
      </c>
      <c r="AB62" s="7">
        <v>979</v>
      </c>
      <c r="AC62" s="7">
        <v>0</v>
      </c>
      <c r="AD62" s="7">
        <f t="shared" si="50"/>
        <v>979</v>
      </c>
      <c r="AE62" s="7">
        <v>4970</v>
      </c>
      <c r="AF62" s="7">
        <v>4300</v>
      </c>
      <c r="AG62" s="7">
        <f t="shared" si="51"/>
        <v>9270</v>
      </c>
      <c r="AH62" s="7">
        <v>5278</v>
      </c>
      <c r="AI62" s="7">
        <v>0</v>
      </c>
      <c r="AJ62" s="7">
        <f t="shared" si="52"/>
        <v>5278</v>
      </c>
      <c r="AK62" s="25">
        <v>7350</v>
      </c>
      <c r="AL62" s="25">
        <v>2142</v>
      </c>
      <c r="AM62" s="25">
        <f t="shared" si="53"/>
        <v>9492</v>
      </c>
    </row>
    <row r="63" spans="1:96" ht="57" customHeight="1">
      <c r="A63" s="8"/>
      <c r="B63" s="16" t="s">
        <v>79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25"/>
      <c r="AL63" s="25"/>
      <c r="AM63" s="25"/>
    </row>
    <row r="64" spans="1:96" s="3" customFormat="1" ht="57" customHeight="1">
      <c r="A64" s="8">
        <v>7</v>
      </c>
      <c r="B64" s="13" t="s">
        <v>19</v>
      </c>
      <c r="C64" s="7">
        <v>7200</v>
      </c>
      <c r="D64" s="7">
        <v>3000</v>
      </c>
      <c r="E64" s="7">
        <v>2500</v>
      </c>
      <c r="F64" s="7">
        <f t="shared" ref="F64" si="64">D64+E64</f>
        <v>5500</v>
      </c>
      <c r="G64" s="7">
        <v>7200</v>
      </c>
      <c r="H64" s="7">
        <v>4000</v>
      </c>
      <c r="I64" s="7">
        <f t="shared" ref="I64" si="65">G64+H64</f>
        <v>11200</v>
      </c>
      <c r="J64" s="7">
        <v>7200</v>
      </c>
      <c r="K64" s="7">
        <v>0</v>
      </c>
      <c r="L64" s="7">
        <f t="shared" ref="L64" si="66">J64+K64</f>
        <v>7200</v>
      </c>
      <c r="M64" s="7">
        <v>7200</v>
      </c>
      <c r="N64" s="7">
        <v>0</v>
      </c>
      <c r="O64" s="7">
        <f t="shared" si="46"/>
        <v>7200</v>
      </c>
      <c r="P64" s="7">
        <v>5000</v>
      </c>
      <c r="Q64" s="7">
        <v>0</v>
      </c>
      <c r="R64" s="7">
        <f t="shared" si="57"/>
        <v>5000</v>
      </c>
      <c r="S64" s="7">
        <v>6000</v>
      </c>
      <c r="T64" s="7">
        <v>0</v>
      </c>
      <c r="U64" s="7">
        <f t="shared" si="47"/>
        <v>6000</v>
      </c>
      <c r="V64" s="7">
        <v>1700</v>
      </c>
      <c r="W64" s="7">
        <v>0</v>
      </c>
      <c r="X64" s="7">
        <f t="shared" si="48"/>
        <v>1700</v>
      </c>
      <c r="Y64" s="7">
        <v>7200</v>
      </c>
      <c r="Z64" s="7">
        <v>3200</v>
      </c>
      <c r="AA64" s="7">
        <f t="shared" si="49"/>
        <v>10400</v>
      </c>
      <c r="AB64" s="7">
        <v>7200</v>
      </c>
      <c r="AC64" s="7">
        <v>3200</v>
      </c>
      <c r="AD64" s="7">
        <f t="shared" si="50"/>
        <v>10400</v>
      </c>
      <c r="AE64" s="7">
        <v>7200</v>
      </c>
      <c r="AF64" s="7">
        <v>0</v>
      </c>
      <c r="AG64" s="7">
        <f t="shared" si="51"/>
        <v>7200</v>
      </c>
      <c r="AH64" s="7">
        <v>7200</v>
      </c>
      <c r="AI64" s="7">
        <v>0</v>
      </c>
      <c r="AJ64" s="7">
        <f t="shared" si="52"/>
        <v>7200</v>
      </c>
      <c r="AK64" s="25">
        <v>7200</v>
      </c>
      <c r="AL64" s="25">
        <v>400</v>
      </c>
      <c r="AM64" s="25">
        <f t="shared" si="53"/>
        <v>7600</v>
      </c>
    </row>
    <row r="65" spans="1:39" s="32" customFormat="1" ht="57" customHeight="1">
      <c r="A65" s="34"/>
      <c r="B65" s="34" t="s">
        <v>1</v>
      </c>
      <c r="C65" s="31">
        <f>SUM(C53:C64)</f>
        <v>87079</v>
      </c>
      <c r="D65" s="31">
        <f>SUM(D53:D64)</f>
        <v>3000</v>
      </c>
      <c r="E65" s="31">
        <f>SUM(E53:E64)</f>
        <v>2500</v>
      </c>
      <c r="F65" s="31">
        <f t="shared" ref="F65:G65" si="67">SUM(F53:F64)</f>
        <v>5500</v>
      </c>
      <c r="G65" s="31">
        <f t="shared" si="67"/>
        <v>31826</v>
      </c>
      <c r="H65" s="31">
        <f t="shared" ref="H65:AM65" si="68">SUM(H53:H64)</f>
        <v>6960</v>
      </c>
      <c r="I65" s="31">
        <f t="shared" si="68"/>
        <v>38786</v>
      </c>
      <c r="J65" s="31">
        <f t="shared" si="68"/>
        <v>35351</v>
      </c>
      <c r="K65" s="31">
        <f t="shared" si="68"/>
        <v>6680</v>
      </c>
      <c r="L65" s="31">
        <f t="shared" si="68"/>
        <v>42031</v>
      </c>
      <c r="M65" s="31">
        <f t="shared" si="68"/>
        <v>45434</v>
      </c>
      <c r="N65" s="31">
        <f t="shared" si="68"/>
        <v>10007</v>
      </c>
      <c r="O65" s="31">
        <f t="shared" si="68"/>
        <v>55441</v>
      </c>
      <c r="P65" s="31">
        <f t="shared" si="68"/>
        <v>36571</v>
      </c>
      <c r="Q65" s="31">
        <f t="shared" si="68"/>
        <v>13530</v>
      </c>
      <c r="R65" s="31">
        <f t="shared" si="68"/>
        <v>50101</v>
      </c>
      <c r="S65" s="31">
        <f t="shared" si="68"/>
        <v>49138</v>
      </c>
      <c r="T65" s="31">
        <f t="shared" si="68"/>
        <v>13001</v>
      </c>
      <c r="U65" s="31">
        <f t="shared" si="68"/>
        <v>62139</v>
      </c>
      <c r="V65" s="31">
        <f t="shared" si="68"/>
        <v>45486</v>
      </c>
      <c r="W65" s="31">
        <f t="shared" si="68"/>
        <v>9976</v>
      </c>
      <c r="X65" s="31">
        <f t="shared" si="68"/>
        <v>55462</v>
      </c>
      <c r="Y65" s="31">
        <f t="shared" si="68"/>
        <v>46072</v>
      </c>
      <c r="Z65" s="31">
        <f t="shared" si="68"/>
        <v>16120</v>
      </c>
      <c r="AA65" s="31">
        <f t="shared" si="68"/>
        <v>62192</v>
      </c>
      <c r="AB65" s="31">
        <f t="shared" si="68"/>
        <v>43762</v>
      </c>
      <c r="AC65" s="31">
        <f t="shared" si="68"/>
        <v>28800</v>
      </c>
      <c r="AD65" s="31">
        <f t="shared" si="68"/>
        <v>72562</v>
      </c>
      <c r="AE65" s="31">
        <f t="shared" si="68"/>
        <v>61828</v>
      </c>
      <c r="AF65" s="31">
        <f t="shared" si="68"/>
        <v>17600</v>
      </c>
      <c r="AG65" s="31">
        <f t="shared" si="68"/>
        <v>79428</v>
      </c>
      <c r="AH65" s="31">
        <f t="shared" si="68"/>
        <v>48061</v>
      </c>
      <c r="AI65" s="31">
        <f t="shared" si="68"/>
        <v>12000</v>
      </c>
      <c r="AJ65" s="31">
        <f t="shared" si="68"/>
        <v>60061</v>
      </c>
      <c r="AK65" s="31">
        <f t="shared" si="68"/>
        <v>41243</v>
      </c>
      <c r="AL65" s="31">
        <f t="shared" si="68"/>
        <v>49932</v>
      </c>
      <c r="AM65" s="31">
        <f t="shared" si="68"/>
        <v>91175</v>
      </c>
    </row>
    <row r="66" spans="1:39" s="9" customFormat="1" ht="57" customHeight="1">
      <c r="A66" s="84" t="s">
        <v>46</v>
      </c>
      <c r="B66" s="85"/>
      <c r="C66" s="12">
        <f t="shared" ref="C66:G66" si="69">C65+C50</f>
        <v>431468</v>
      </c>
      <c r="D66" s="12">
        <f t="shared" si="69"/>
        <v>11700</v>
      </c>
      <c r="E66" s="12">
        <f t="shared" si="69"/>
        <v>2500</v>
      </c>
      <c r="F66" s="12">
        <f t="shared" si="69"/>
        <v>14200</v>
      </c>
      <c r="G66" s="12">
        <f t="shared" si="69"/>
        <v>57826</v>
      </c>
      <c r="H66" s="12">
        <f t="shared" ref="H66:AM66" si="70">H65+H50</f>
        <v>14680</v>
      </c>
      <c r="I66" s="12">
        <f t="shared" si="70"/>
        <v>72506</v>
      </c>
      <c r="J66" s="12">
        <f t="shared" si="70"/>
        <v>68331</v>
      </c>
      <c r="K66" s="12">
        <f t="shared" si="70"/>
        <v>20530</v>
      </c>
      <c r="L66" s="12">
        <f t="shared" si="70"/>
        <v>88861</v>
      </c>
      <c r="M66" s="12">
        <f t="shared" si="70"/>
        <v>175069</v>
      </c>
      <c r="N66" s="12">
        <f t="shared" si="70"/>
        <v>47437</v>
      </c>
      <c r="O66" s="12">
        <f t="shared" si="70"/>
        <v>222506</v>
      </c>
      <c r="P66" s="12">
        <f t="shared" si="70"/>
        <v>78951</v>
      </c>
      <c r="Q66" s="12">
        <f t="shared" si="70"/>
        <v>24086</v>
      </c>
      <c r="R66" s="12">
        <f t="shared" si="70"/>
        <v>103037</v>
      </c>
      <c r="S66" s="12">
        <f t="shared" si="70"/>
        <v>192293</v>
      </c>
      <c r="T66" s="12">
        <f t="shared" si="70"/>
        <v>78531</v>
      </c>
      <c r="U66" s="12">
        <f t="shared" si="70"/>
        <v>270824</v>
      </c>
      <c r="V66" s="12">
        <f t="shared" si="70"/>
        <v>194481</v>
      </c>
      <c r="W66" s="12">
        <f t="shared" si="70"/>
        <v>32094</v>
      </c>
      <c r="X66" s="12">
        <f t="shared" si="70"/>
        <v>226575</v>
      </c>
      <c r="Y66" s="12">
        <f t="shared" si="70"/>
        <v>183532</v>
      </c>
      <c r="Z66" s="12">
        <f t="shared" si="70"/>
        <v>50870</v>
      </c>
      <c r="AA66" s="12">
        <f t="shared" si="70"/>
        <v>234402</v>
      </c>
      <c r="AB66" s="12">
        <f t="shared" si="70"/>
        <v>136169</v>
      </c>
      <c r="AC66" s="12">
        <f t="shared" si="70"/>
        <v>38500</v>
      </c>
      <c r="AD66" s="12">
        <f t="shared" si="70"/>
        <v>174669</v>
      </c>
      <c r="AE66" s="12">
        <f t="shared" si="70"/>
        <v>180808</v>
      </c>
      <c r="AF66" s="12">
        <f t="shared" si="70"/>
        <v>53060</v>
      </c>
      <c r="AG66" s="12">
        <f t="shared" si="70"/>
        <v>233868</v>
      </c>
      <c r="AH66" s="12">
        <f t="shared" si="70"/>
        <v>160501</v>
      </c>
      <c r="AI66" s="12">
        <f t="shared" si="70"/>
        <v>37100</v>
      </c>
      <c r="AJ66" s="12">
        <f t="shared" si="70"/>
        <v>197601</v>
      </c>
      <c r="AK66" s="12">
        <f t="shared" si="70"/>
        <v>189078</v>
      </c>
      <c r="AL66" s="12">
        <f t="shared" si="70"/>
        <v>151422</v>
      </c>
      <c r="AM66" s="12">
        <f t="shared" si="70"/>
        <v>340500</v>
      </c>
    </row>
    <row r="67" spans="1:39" s="3" customFormat="1" ht="25.5" customHeight="1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</row>
    <row r="68" spans="1:39" s="3" customFormat="1">
      <c r="B68" s="1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</row>
    <row r="69" spans="1:39" s="3" customFormat="1">
      <c r="B69" s="1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</row>
    <row r="70" spans="1:39" s="3" customFormat="1">
      <c r="B70" s="1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</row>
    <row r="71" spans="1:39" s="3" customFormat="1">
      <c r="B71" s="1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</row>
    <row r="72" spans="1:39" s="3" customFormat="1">
      <c r="B72" s="1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</row>
    <row r="73" spans="1:39" s="3" customFormat="1">
      <c r="B73" s="1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</row>
    <row r="74" spans="1:39" s="3" customFormat="1">
      <c r="B74" s="1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</row>
    <row r="75" spans="1:39" s="3" customFormat="1">
      <c r="B75" s="1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</row>
    <row r="76" spans="1:39" s="3" customFormat="1">
      <c r="B76" s="1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</row>
    <row r="77" spans="1:39" s="3" customFormat="1" ht="39.75" customHeight="1">
      <c r="B77" s="1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80" t="str">
        <f ca="1">CELL("filename")</f>
        <v>D:\CE, Medium , TS\Water Levels (TS)\2015\[Khariff &amp; Rabi from 2008-2017.xlsx]2016-17 Kha &amp; Rabi</v>
      </c>
      <c r="Q77" s="80"/>
      <c r="R77" s="80"/>
      <c r="S77" s="80"/>
      <c r="T77" s="80"/>
      <c r="U77" s="80"/>
      <c r="V77" s="80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</row>
    <row r="78" spans="1:39" s="3" customFormat="1">
      <c r="B78" s="1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</row>
    <row r="79" spans="1:39" s="3" customFormat="1">
      <c r="B79" s="1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</row>
    <row r="80" spans="1:39" s="3" customFormat="1">
      <c r="B80" s="1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</row>
    <row r="81" spans="2:39" s="3" customFormat="1">
      <c r="B81" s="1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</row>
    <row r="82" spans="2:39" s="3" customFormat="1">
      <c r="B82" s="1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</row>
    <row r="83" spans="2:39" s="3" customFormat="1">
      <c r="B83" s="1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</row>
    <row r="84" spans="2:39" s="3" customFormat="1">
      <c r="B84" s="1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</row>
    <row r="85" spans="2:39" s="3" customFormat="1">
      <c r="B85" s="1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</row>
    <row r="86" spans="2:39" s="3" customFormat="1">
      <c r="B86" s="1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</row>
    <row r="87" spans="2:39" s="3" customFormat="1">
      <c r="B87" s="1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</row>
    <row r="88" spans="2:39" s="3" customFormat="1">
      <c r="B88" s="1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</row>
    <row r="89" spans="2:39" s="3" customFormat="1">
      <c r="B89" s="1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</row>
    <row r="90" spans="2:39" s="3" customFormat="1">
      <c r="B90" s="1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</row>
    <row r="91" spans="2:39" s="3" customFormat="1">
      <c r="B91" s="1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</row>
    <row r="92" spans="2:39" s="3" customFormat="1">
      <c r="B92" s="1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</row>
    <row r="93" spans="2:39" s="3" customFormat="1">
      <c r="B93" s="1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</row>
    <row r="94" spans="2:39" s="3" customFormat="1">
      <c r="B94" s="1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</row>
    <row r="95" spans="2:39" s="3" customFormat="1">
      <c r="B95" s="1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</row>
    <row r="96" spans="2:39" s="3" customFormat="1">
      <c r="B96" s="1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</row>
    <row r="97" spans="2:39" s="3" customFormat="1">
      <c r="B97" s="1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</row>
    <row r="98" spans="2:39" s="3" customFormat="1">
      <c r="B98" s="1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</row>
    <row r="99" spans="2:39" s="3" customFormat="1">
      <c r="B99" s="1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</row>
    <row r="100" spans="2:39" s="3" customFormat="1">
      <c r="B100" s="1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</row>
    <row r="101" spans="2:39" s="3" customFormat="1">
      <c r="B101" s="1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</row>
    <row r="102" spans="2:39" s="3" customFormat="1">
      <c r="B102" s="1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</row>
    <row r="103" spans="2:39" s="3" customFormat="1">
      <c r="B103" s="1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</row>
    <row r="104" spans="2:39" s="3" customFormat="1">
      <c r="B104" s="1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</row>
    <row r="105" spans="2:39" s="3" customFormat="1">
      <c r="B105" s="1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</row>
    <row r="106" spans="2:39" s="3" customFormat="1">
      <c r="B106" s="1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</row>
    <row r="107" spans="2:39" s="3" customFormat="1">
      <c r="B107" s="1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</row>
    <row r="108" spans="2:39" s="3" customFormat="1">
      <c r="B108" s="1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</row>
    <row r="109" spans="2:39" s="3" customFormat="1">
      <c r="B109" s="1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</row>
    <row r="110" spans="2:39" s="3" customFormat="1">
      <c r="B110" s="1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</row>
    <row r="111" spans="2:39" s="3" customFormat="1">
      <c r="B111" s="1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</row>
    <row r="112" spans="2:39" s="3" customFormat="1">
      <c r="B112" s="1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</row>
    <row r="113" spans="2:39" s="3" customFormat="1">
      <c r="B113" s="1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</row>
    <row r="114" spans="2:39" s="3" customFormat="1">
      <c r="B114" s="1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</row>
    <row r="115" spans="2:39" s="3" customFormat="1">
      <c r="B115" s="1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</row>
    <row r="116" spans="2:39" s="3" customFormat="1">
      <c r="B116" s="1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</row>
    <row r="117" spans="2:39" s="3" customFormat="1">
      <c r="B117" s="1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</row>
    <row r="118" spans="2:39" s="3" customFormat="1">
      <c r="B118" s="1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</row>
    <row r="119" spans="2:39" s="3" customFormat="1">
      <c r="B119" s="1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</row>
    <row r="120" spans="2:39" s="3" customFormat="1">
      <c r="B120" s="1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</row>
    <row r="121" spans="2:39" s="3" customFormat="1">
      <c r="B121" s="1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</row>
    <row r="122" spans="2:39" s="3" customFormat="1">
      <c r="B122" s="1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</row>
    <row r="123" spans="2:39" s="3" customFormat="1">
      <c r="B123" s="1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</row>
    <row r="124" spans="2:39" s="3" customFormat="1">
      <c r="B124" s="1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</row>
    <row r="125" spans="2:39" s="3" customFormat="1">
      <c r="B125" s="1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</row>
    <row r="126" spans="2:39" s="3" customFormat="1">
      <c r="B126" s="1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</row>
    <row r="127" spans="2:39" s="3" customFormat="1">
      <c r="B127" s="1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</row>
    <row r="128" spans="2:39" s="3" customFormat="1">
      <c r="B128" s="1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</row>
    <row r="129" spans="2:39" s="3" customFormat="1">
      <c r="B129" s="1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</row>
    <row r="130" spans="2:39" s="3" customFormat="1">
      <c r="B130" s="1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</row>
    <row r="131" spans="2:39" s="3" customFormat="1">
      <c r="B131" s="1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</row>
    <row r="132" spans="2:39" s="3" customFormat="1">
      <c r="B132" s="1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</row>
    <row r="133" spans="2:39" s="3" customFormat="1">
      <c r="B133" s="1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</row>
    <row r="134" spans="2:39" s="3" customFormat="1">
      <c r="B134" s="1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</row>
    <row r="135" spans="2:39" s="3" customFormat="1">
      <c r="B135" s="1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</row>
    <row r="136" spans="2:39" s="3" customFormat="1">
      <c r="B136" s="1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</row>
    <row r="137" spans="2:39" s="3" customFormat="1">
      <c r="B137" s="1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</row>
    <row r="138" spans="2:39" s="3" customFormat="1">
      <c r="B138" s="1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</row>
    <row r="139" spans="2:39" s="3" customFormat="1">
      <c r="B139" s="1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</row>
    <row r="140" spans="2:39" s="3" customFormat="1">
      <c r="B140" s="1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</row>
    <row r="141" spans="2:39" s="3" customFormat="1">
      <c r="B141" s="1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</row>
    <row r="142" spans="2:39" s="3" customFormat="1">
      <c r="B142" s="1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</row>
    <row r="143" spans="2:39" s="3" customFormat="1">
      <c r="B143" s="1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</row>
    <row r="144" spans="2:39" s="3" customFormat="1">
      <c r="B144" s="1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</row>
    <row r="145" spans="2:39" s="3" customFormat="1">
      <c r="B145" s="1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</row>
    <row r="146" spans="2:39" s="3" customFormat="1">
      <c r="B146" s="1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</row>
    <row r="147" spans="2:39" s="3" customFormat="1">
      <c r="B147" s="1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</row>
    <row r="148" spans="2:39" s="3" customFormat="1">
      <c r="B148" s="1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</row>
    <row r="149" spans="2:39" s="3" customFormat="1">
      <c r="B149" s="1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</row>
    <row r="150" spans="2:39" s="3" customFormat="1">
      <c r="B150" s="1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</row>
    <row r="151" spans="2:39" s="3" customFormat="1">
      <c r="B151" s="1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</row>
    <row r="152" spans="2:39" s="3" customFormat="1">
      <c r="B152" s="1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</row>
    <row r="153" spans="2:39" s="3" customFormat="1">
      <c r="B153" s="1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</row>
    <row r="154" spans="2:39" s="3" customFormat="1">
      <c r="B154" s="1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</row>
    <row r="155" spans="2:39" s="3" customFormat="1">
      <c r="B155" s="1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</row>
    <row r="156" spans="2:39" s="3" customFormat="1">
      <c r="B156" s="1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</row>
    <row r="157" spans="2:39" s="3" customFormat="1">
      <c r="B157" s="1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</row>
    <row r="158" spans="2:39" s="3" customFormat="1">
      <c r="B158" s="1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</row>
    <row r="159" spans="2:39" s="3" customFormat="1">
      <c r="B159" s="1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</row>
    <row r="160" spans="2:39" s="3" customFormat="1">
      <c r="B160" s="1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</row>
    <row r="161" spans="2:39" s="3" customFormat="1">
      <c r="B161" s="1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</row>
    <row r="162" spans="2:39" s="3" customFormat="1">
      <c r="B162" s="1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</row>
    <row r="163" spans="2:39" s="3" customFormat="1">
      <c r="B163" s="1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</row>
    <row r="164" spans="2:39" s="3" customFormat="1">
      <c r="B164" s="1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</row>
    <row r="165" spans="2:39" s="3" customFormat="1">
      <c r="B165" s="1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</row>
    <row r="166" spans="2:39" s="3" customFormat="1">
      <c r="B166" s="1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</row>
    <row r="167" spans="2:39" s="3" customFormat="1">
      <c r="B167" s="1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</row>
    <row r="168" spans="2:39" s="3" customFormat="1">
      <c r="B168" s="1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</row>
    <row r="169" spans="2:39" s="3" customFormat="1">
      <c r="B169" s="1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</row>
    <row r="170" spans="2:39" s="3" customFormat="1">
      <c r="B170" s="1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</row>
    <row r="171" spans="2:39" s="3" customFormat="1">
      <c r="B171" s="1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</row>
    <row r="172" spans="2:39" s="3" customFormat="1">
      <c r="B172" s="1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</row>
    <row r="173" spans="2:39" s="3" customFormat="1">
      <c r="B173" s="1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</row>
    <row r="174" spans="2:39" s="3" customFormat="1">
      <c r="B174" s="1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</row>
    <row r="175" spans="2:39" s="3" customFormat="1">
      <c r="B175" s="1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</row>
    <row r="176" spans="2:39" s="3" customFormat="1">
      <c r="B176" s="1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</row>
    <row r="177" spans="2:39" s="3" customFormat="1">
      <c r="B177" s="1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</row>
    <row r="178" spans="2:39" s="3" customFormat="1">
      <c r="B178" s="1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</row>
    <row r="179" spans="2:39" s="3" customFormat="1">
      <c r="B179" s="1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</row>
    <row r="180" spans="2:39" s="3" customFormat="1">
      <c r="B180" s="1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</row>
    <row r="181" spans="2:39" s="3" customFormat="1">
      <c r="B181" s="1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</row>
    <row r="182" spans="2:39" s="3" customFormat="1">
      <c r="B182" s="1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</row>
    <row r="183" spans="2:39" s="3" customFormat="1">
      <c r="B183" s="1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</row>
    <row r="184" spans="2:39" s="3" customFormat="1">
      <c r="B184" s="1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</row>
    <row r="185" spans="2:39" s="3" customFormat="1">
      <c r="B185" s="1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</row>
    <row r="186" spans="2:39" s="3" customFormat="1">
      <c r="B186" s="1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</row>
    <row r="187" spans="2:39" s="3" customFormat="1">
      <c r="B187" s="1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</row>
    <row r="188" spans="2:39" s="3" customFormat="1">
      <c r="B188" s="1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</row>
    <row r="189" spans="2:39" s="3" customFormat="1">
      <c r="B189" s="1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</row>
    <row r="190" spans="2:39" s="3" customFormat="1">
      <c r="B190" s="1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</row>
    <row r="191" spans="2:39" s="3" customFormat="1">
      <c r="B191" s="1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</row>
    <row r="192" spans="2:39" s="3" customFormat="1">
      <c r="B192" s="1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</row>
    <row r="193" spans="2:39" s="3" customFormat="1">
      <c r="B193" s="1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</row>
    <row r="194" spans="2:39" s="3" customFormat="1">
      <c r="B194" s="1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</row>
    <row r="195" spans="2:39" s="3" customFormat="1">
      <c r="B195" s="1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</row>
    <row r="196" spans="2:39" s="3" customFormat="1">
      <c r="B196" s="1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</row>
    <row r="197" spans="2:39" s="3" customFormat="1">
      <c r="B197" s="1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</row>
    <row r="198" spans="2:39" s="3" customFormat="1">
      <c r="B198" s="1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</row>
    <row r="199" spans="2:39" s="3" customFormat="1">
      <c r="B199" s="1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</row>
    <row r="200" spans="2:39" s="3" customFormat="1">
      <c r="B200" s="1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</row>
    <row r="201" spans="2:39" s="3" customFormat="1">
      <c r="B201" s="1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</row>
    <row r="202" spans="2:39" s="3" customFormat="1">
      <c r="B202" s="1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</row>
    <row r="203" spans="2:39" s="3" customFormat="1">
      <c r="B203" s="1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</row>
    <row r="204" spans="2:39" s="3" customFormat="1">
      <c r="B204" s="1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</row>
    <row r="205" spans="2:39" s="3" customFormat="1">
      <c r="B205" s="1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</row>
    <row r="206" spans="2:39" s="3" customFormat="1">
      <c r="B206" s="1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</row>
    <row r="207" spans="2:39" s="3" customFormat="1">
      <c r="B207" s="1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</row>
    <row r="208" spans="2:39" s="3" customFormat="1">
      <c r="B208" s="1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</row>
    <row r="209" spans="2:39" s="3" customFormat="1">
      <c r="B209" s="1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</row>
    <row r="210" spans="2:39" s="3" customFormat="1">
      <c r="B210" s="1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</row>
    <row r="211" spans="2:39" s="3" customFormat="1">
      <c r="B211" s="1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</row>
    <row r="212" spans="2:39" s="3" customFormat="1">
      <c r="B212" s="1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</row>
    <row r="213" spans="2:39" s="3" customFormat="1">
      <c r="B213" s="1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</row>
    <row r="214" spans="2:39" s="3" customFormat="1">
      <c r="B214" s="1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</row>
    <row r="215" spans="2:39" s="3" customFormat="1">
      <c r="B215" s="1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</row>
    <row r="216" spans="2:39" s="3" customFormat="1">
      <c r="B216" s="1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</row>
    <row r="217" spans="2:39" s="3" customFormat="1">
      <c r="B217" s="1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</row>
    <row r="218" spans="2:39" s="3" customFormat="1">
      <c r="B218" s="1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</row>
    <row r="219" spans="2:39" s="3" customFormat="1">
      <c r="B219" s="1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</row>
    <row r="220" spans="2:39" s="3" customFormat="1">
      <c r="B220" s="1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</row>
    <row r="221" spans="2:39" s="3" customFormat="1">
      <c r="B221" s="1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</row>
    <row r="222" spans="2:39" s="3" customFormat="1">
      <c r="B222" s="1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</row>
    <row r="223" spans="2:39" s="3" customFormat="1">
      <c r="B223" s="1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</row>
    <row r="224" spans="2:39" s="3" customFormat="1">
      <c r="B224" s="1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</row>
    <row r="225" spans="2:39" s="3" customFormat="1">
      <c r="B225" s="1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</row>
    <row r="226" spans="2:39" s="3" customFormat="1">
      <c r="B226" s="1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</row>
    <row r="227" spans="2:39" s="3" customFormat="1">
      <c r="B227" s="1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</row>
    <row r="228" spans="2:39" s="3" customFormat="1">
      <c r="B228" s="1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</row>
    <row r="229" spans="2:39" s="3" customFormat="1">
      <c r="B229" s="1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</row>
    <row r="230" spans="2:39" s="3" customFormat="1">
      <c r="B230" s="1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</row>
    <row r="231" spans="2:39" s="3" customFormat="1">
      <c r="B231" s="1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</row>
    <row r="232" spans="2:39" s="3" customFormat="1">
      <c r="B232" s="1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</row>
    <row r="233" spans="2:39" s="3" customFormat="1">
      <c r="B233" s="1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</row>
    <row r="234" spans="2:39" s="3" customFormat="1">
      <c r="B234" s="1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</row>
    <row r="235" spans="2:39" s="3" customFormat="1">
      <c r="B235" s="1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</row>
    <row r="236" spans="2:39" s="3" customFormat="1">
      <c r="B236" s="1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</row>
    <row r="237" spans="2:39" s="3" customFormat="1">
      <c r="B237" s="1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</row>
    <row r="238" spans="2:39" s="3" customFormat="1">
      <c r="B238" s="1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</row>
    <row r="239" spans="2:39" s="3" customFormat="1">
      <c r="B239" s="1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</row>
    <row r="240" spans="2:39" s="3" customFormat="1">
      <c r="B240" s="1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</row>
    <row r="241" spans="2:39" s="3" customFormat="1">
      <c r="B241" s="1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</row>
    <row r="242" spans="2:39" s="3" customFormat="1">
      <c r="B242" s="1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</row>
    <row r="243" spans="2:39" s="3" customFormat="1">
      <c r="B243" s="1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</row>
    <row r="244" spans="2:39" s="3" customFormat="1">
      <c r="B244" s="1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</row>
    <row r="245" spans="2:39" s="3" customFormat="1">
      <c r="B245" s="1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</row>
    <row r="246" spans="2:39" s="3" customFormat="1">
      <c r="B246" s="1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</row>
    <row r="247" spans="2:39" s="3" customFormat="1">
      <c r="B247" s="1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</row>
    <row r="248" spans="2:39" s="3" customFormat="1">
      <c r="B248" s="1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</row>
    <row r="249" spans="2:39" s="3" customFormat="1">
      <c r="B249" s="1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</row>
    <row r="250" spans="2:39" s="3" customFormat="1">
      <c r="B250" s="1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</row>
    <row r="251" spans="2:39" s="3" customFormat="1">
      <c r="B251" s="1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</row>
    <row r="252" spans="2:39" s="3" customFormat="1">
      <c r="B252" s="1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</row>
    <row r="253" spans="2:39" s="3" customFormat="1">
      <c r="B253" s="1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</row>
    <row r="254" spans="2:39" s="3" customFormat="1">
      <c r="B254" s="1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</row>
    <row r="255" spans="2:39" s="3" customFormat="1">
      <c r="B255" s="1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</row>
    <row r="256" spans="2:39" s="3" customFormat="1">
      <c r="B256" s="1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</row>
    <row r="257" spans="2:39" s="3" customFormat="1">
      <c r="B257" s="1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</row>
    <row r="258" spans="2:39" s="3" customFormat="1">
      <c r="B258" s="1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</row>
    <row r="259" spans="2:39" s="3" customFormat="1">
      <c r="B259" s="1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</row>
    <row r="260" spans="2:39" s="3" customFormat="1">
      <c r="B260" s="1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</row>
    <row r="261" spans="2:39" s="3" customFormat="1">
      <c r="B261" s="1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</row>
    <row r="262" spans="2:39" s="3" customFormat="1">
      <c r="B262" s="1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</row>
    <row r="263" spans="2:39" s="3" customFormat="1">
      <c r="B263" s="1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</row>
    <row r="264" spans="2:39" s="3" customFormat="1">
      <c r="B264" s="1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</row>
    <row r="265" spans="2:39" s="3" customFormat="1">
      <c r="B265" s="1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</row>
    <row r="266" spans="2:39" s="3" customFormat="1">
      <c r="B266" s="1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</row>
    <row r="267" spans="2:39" s="3" customFormat="1">
      <c r="B267" s="1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</row>
    <row r="268" spans="2:39" s="3" customFormat="1">
      <c r="B268" s="1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</row>
    <row r="269" spans="2:39" s="3" customFormat="1">
      <c r="B269" s="1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</row>
    <row r="270" spans="2:39" s="3" customFormat="1">
      <c r="B270" s="1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</row>
    <row r="271" spans="2:39" s="3" customFormat="1">
      <c r="B271" s="1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</row>
    <row r="272" spans="2:39" s="3" customFormat="1">
      <c r="B272" s="1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</row>
    <row r="273" spans="2:39" s="3" customFormat="1">
      <c r="B273" s="1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</row>
    <row r="274" spans="2:39" s="3" customFormat="1">
      <c r="B274" s="1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</row>
    <row r="275" spans="2:39" s="3" customFormat="1">
      <c r="B275" s="1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</row>
    <row r="276" spans="2:39" s="3" customFormat="1">
      <c r="B276" s="1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</row>
    <row r="277" spans="2:39" s="3" customFormat="1">
      <c r="B277" s="1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</row>
    <row r="278" spans="2:39" s="3" customFormat="1">
      <c r="B278" s="1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</row>
    <row r="279" spans="2:39" s="3" customFormat="1">
      <c r="B279" s="1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</row>
    <row r="280" spans="2:39" s="3" customFormat="1">
      <c r="B280" s="1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</row>
    <row r="281" spans="2:39" s="3" customFormat="1">
      <c r="B281" s="1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</row>
    <row r="282" spans="2:39" s="3" customFormat="1">
      <c r="B282" s="1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</row>
    <row r="283" spans="2:39" s="3" customFormat="1">
      <c r="B283" s="1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</row>
    <row r="284" spans="2:39" s="3" customFormat="1">
      <c r="B284" s="1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</row>
    <row r="285" spans="2:39" s="3" customFormat="1">
      <c r="B285" s="1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</row>
    <row r="286" spans="2:39" s="3" customFormat="1">
      <c r="B286" s="1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</row>
    <row r="287" spans="2:39" s="3" customFormat="1">
      <c r="B287" s="1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</row>
    <row r="288" spans="2:39" s="3" customFormat="1">
      <c r="B288" s="1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</row>
    <row r="289" spans="2:39" s="3" customFormat="1">
      <c r="B289" s="1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</row>
    <row r="290" spans="2:39" s="3" customFormat="1">
      <c r="B290" s="1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</row>
    <row r="291" spans="2:39" s="3" customFormat="1">
      <c r="B291" s="1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</row>
    <row r="292" spans="2:39" s="3" customFormat="1">
      <c r="B292" s="1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</row>
    <row r="293" spans="2:39" s="3" customFormat="1">
      <c r="B293" s="1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</row>
    <row r="294" spans="2:39" s="3" customFormat="1">
      <c r="B294" s="1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</row>
    <row r="295" spans="2:39" s="3" customFormat="1">
      <c r="B295" s="1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</row>
    <row r="296" spans="2:39" s="3" customFormat="1">
      <c r="B296" s="1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</row>
    <row r="297" spans="2:39" s="3" customFormat="1">
      <c r="B297" s="1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</row>
    <row r="298" spans="2:39" s="3" customFormat="1">
      <c r="B298" s="1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</row>
    <row r="299" spans="2:39" s="3" customFormat="1">
      <c r="B299" s="1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</row>
    <row r="300" spans="2:39" s="3" customFormat="1">
      <c r="B300" s="1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</row>
    <row r="301" spans="2:39" s="3" customFormat="1">
      <c r="B301" s="1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</row>
    <row r="302" spans="2:39" s="3" customFormat="1">
      <c r="B302" s="1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</row>
    <row r="303" spans="2:39" s="3" customFormat="1">
      <c r="B303" s="1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</row>
    <row r="304" spans="2:39" s="3" customFormat="1">
      <c r="B304" s="1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</row>
    <row r="305" spans="2:39" s="3" customFormat="1">
      <c r="B305" s="1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</row>
    <row r="306" spans="2:39" s="3" customFormat="1">
      <c r="B306" s="1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</row>
    <row r="307" spans="2:39" s="3" customFormat="1">
      <c r="B307" s="1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</row>
    <row r="308" spans="2:39" s="3" customFormat="1">
      <c r="B308" s="1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</row>
    <row r="309" spans="2:39" s="3" customFormat="1">
      <c r="B309" s="1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</row>
    <row r="310" spans="2:39" s="3" customFormat="1">
      <c r="B310" s="1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</row>
    <row r="311" spans="2:39" s="3" customFormat="1">
      <c r="B311" s="1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</row>
    <row r="312" spans="2:39" s="3" customFormat="1">
      <c r="B312" s="1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</row>
    <row r="313" spans="2:39" s="3" customFormat="1">
      <c r="B313" s="1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</row>
    <row r="314" spans="2:39" s="3" customFormat="1">
      <c r="B314" s="1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</row>
    <row r="315" spans="2:39" s="3" customFormat="1">
      <c r="B315" s="1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</row>
    <row r="316" spans="2:39" s="3" customFormat="1">
      <c r="B316" s="1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</row>
    <row r="317" spans="2:39" s="3" customFormat="1">
      <c r="B317" s="1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</row>
    <row r="318" spans="2:39" s="3" customFormat="1">
      <c r="B318" s="1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</row>
    <row r="319" spans="2:39" s="3" customFormat="1">
      <c r="B319" s="1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</row>
    <row r="320" spans="2:39" s="3" customFormat="1">
      <c r="B320" s="1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</row>
    <row r="321" spans="2:39" s="3" customFormat="1">
      <c r="B321" s="1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</row>
    <row r="322" spans="2:39" s="3" customFormat="1">
      <c r="B322" s="1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</row>
    <row r="323" spans="2:39" s="3" customFormat="1">
      <c r="B323" s="1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</row>
    <row r="324" spans="2:39" s="3" customFormat="1">
      <c r="B324" s="1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</row>
    <row r="325" spans="2:39" s="3" customFormat="1">
      <c r="B325" s="1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</row>
    <row r="326" spans="2:39" s="3" customFormat="1">
      <c r="B326" s="1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</row>
    <row r="327" spans="2:39" s="3" customFormat="1">
      <c r="B327" s="1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</row>
    <row r="328" spans="2:39" s="3" customFormat="1">
      <c r="B328" s="1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</row>
    <row r="329" spans="2:39" s="3" customFormat="1">
      <c r="B329" s="1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</row>
    <row r="330" spans="2:39" s="3" customFormat="1">
      <c r="B330" s="1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</row>
    <row r="331" spans="2:39" s="3" customFormat="1">
      <c r="B331" s="1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</row>
    <row r="332" spans="2:39" s="3" customFormat="1">
      <c r="B332" s="1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</row>
    <row r="333" spans="2:39" s="3" customFormat="1">
      <c r="B333" s="1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</row>
    <row r="334" spans="2:39" s="3" customFormat="1">
      <c r="B334" s="1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</row>
    <row r="335" spans="2:39" s="3" customFormat="1">
      <c r="B335" s="1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</row>
    <row r="336" spans="2:39" s="3" customFormat="1">
      <c r="B336" s="1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</row>
    <row r="337" spans="2:39" s="3" customFormat="1">
      <c r="B337" s="1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</row>
    <row r="338" spans="2:39" s="3" customFormat="1">
      <c r="B338" s="1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</row>
    <row r="339" spans="2:39" s="3" customFormat="1">
      <c r="B339" s="1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</row>
    <row r="340" spans="2:39" s="3" customFormat="1">
      <c r="B340" s="1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</row>
    <row r="341" spans="2:39" s="3" customFormat="1">
      <c r="B341" s="1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</row>
    <row r="342" spans="2:39" s="3" customFormat="1">
      <c r="B342" s="1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</row>
    <row r="343" spans="2:39" s="3" customFormat="1">
      <c r="B343" s="1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</row>
    <row r="344" spans="2:39" s="3" customFormat="1">
      <c r="B344" s="1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</row>
    <row r="345" spans="2:39" s="3" customFormat="1">
      <c r="B345" s="1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</row>
    <row r="346" spans="2:39" s="3" customFormat="1">
      <c r="B346" s="1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</row>
    <row r="347" spans="2:39" s="3" customFormat="1">
      <c r="B347" s="1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</row>
    <row r="348" spans="2:39" s="3" customFormat="1">
      <c r="B348" s="1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</row>
    <row r="349" spans="2:39" s="3" customFormat="1">
      <c r="B349" s="1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</row>
    <row r="350" spans="2:39" s="3" customFormat="1">
      <c r="B350" s="1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</row>
    <row r="351" spans="2:39" s="3" customFormat="1">
      <c r="B351" s="1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</row>
    <row r="352" spans="2:39" s="3" customFormat="1">
      <c r="B352" s="1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</row>
    <row r="353" spans="2:39" s="3" customFormat="1">
      <c r="B353" s="1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</row>
    <row r="354" spans="2:39" s="3" customFormat="1">
      <c r="B354" s="1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</row>
    <row r="355" spans="2:39" s="3" customFormat="1">
      <c r="B355" s="1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</row>
    <row r="356" spans="2:39" s="3" customFormat="1">
      <c r="B356" s="1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</row>
    <row r="357" spans="2:39" s="3" customFormat="1">
      <c r="B357" s="1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</row>
    <row r="358" spans="2:39" s="3" customFormat="1">
      <c r="B358" s="1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</row>
    <row r="359" spans="2:39" s="3" customFormat="1">
      <c r="B359" s="1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</row>
    <row r="360" spans="2:39" s="3" customFormat="1">
      <c r="B360" s="1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</row>
    <row r="361" spans="2:39" s="3" customFormat="1">
      <c r="B361" s="1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</row>
    <row r="362" spans="2:39" s="3" customFormat="1">
      <c r="B362" s="1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</row>
    <row r="363" spans="2:39" s="3" customFormat="1">
      <c r="B363" s="1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</row>
    <row r="364" spans="2:39" s="3" customFormat="1">
      <c r="B364" s="1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</row>
    <row r="365" spans="2:39" s="3" customFormat="1">
      <c r="B365" s="1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</row>
    <row r="366" spans="2:39" s="3" customFormat="1">
      <c r="B366" s="1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</row>
    <row r="367" spans="2:39" s="3" customFormat="1">
      <c r="B367" s="1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</row>
    <row r="368" spans="2:39" s="3" customFormat="1">
      <c r="B368" s="1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</row>
    <row r="369" spans="2:39" s="3" customFormat="1">
      <c r="B369" s="1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</row>
    <row r="370" spans="2:39" s="3" customFormat="1">
      <c r="B370" s="1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</row>
    <row r="371" spans="2:39" s="3" customFormat="1">
      <c r="B371" s="1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</row>
    <row r="372" spans="2:39" s="3" customFormat="1">
      <c r="B372" s="1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</row>
    <row r="373" spans="2:39" s="3" customFormat="1">
      <c r="B373" s="1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</row>
    <row r="374" spans="2:39" s="3" customFormat="1">
      <c r="B374" s="1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</row>
    <row r="375" spans="2:39" s="3" customFormat="1">
      <c r="B375" s="1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</row>
    <row r="376" spans="2:39" s="3" customFormat="1">
      <c r="B376" s="1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</row>
    <row r="377" spans="2:39" s="3" customFormat="1">
      <c r="B377" s="1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</row>
    <row r="378" spans="2:39" s="3" customFormat="1">
      <c r="B378" s="1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</row>
    <row r="379" spans="2:39" s="3" customFormat="1">
      <c r="B379" s="1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</row>
    <row r="380" spans="2:39" s="3" customFormat="1">
      <c r="B380" s="1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</row>
    <row r="381" spans="2:39" s="3" customFormat="1">
      <c r="B381" s="1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</row>
    <row r="382" spans="2:39" s="3" customFormat="1">
      <c r="B382" s="1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</row>
    <row r="383" spans="2:39" s="3" customFormat="1">
      <c r="B383" s="1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</row>
    <row r="384" spans="2:39" s="3" customFormat="1">
      <c r="B384" s="1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</row>
    <row r="385" spans="2:39" s="3" customFormat="1">
      <c r="B385" s="1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</row>
    <row r="386" spans="2:39" s="3" customFormat="1">
      <c r="B386" s="1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</row>
    <row r="387" spans="2:39" s="3" customFormat="1">
      <c r="B387" s="1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</row>
    <row r="388" spans="2:39" s="3" customFormat="1">
      <c r="B388" s="1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</row>
    <row r="389" spans="2:39" s="3" customFormat="1">
      <c r="B389" s="1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</row>
    <row r="390" spans="2:39" s="3" customFormat="1">
      <c r="B390" s="1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</row>
    <row r="391" spans="2:39" s="3" customFormat="1">
      <c r="B391" s="1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</row>
    <row r="392" spans="2:39" s="3" customFormat="1">
      <c r="B392" s="1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</row>
    <row r="393" spans="2:39" s="3" customFormat="1">
      <c r="B393" s="1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</row>
    <row r="394" spans="2:39" s="3" customFormat="1">
      <c r="B394" s="1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</row>
    <row r="395" spans="2:39" s="3" customFormat="1">
      <c r="B395" s="1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</row>
    <row r="396" spans="2:39" s="3" customFormat="1">
      <c r="B396" s="1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</row>
    <row r="397" spans="2:39" s="3" customFormat="1">
      <c r="B397" s="1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</row>
    <row r="398" spans="2:39" s="3" customFormat="1">
      <c r="B398" s="1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</row>
    <row r="399" spans="2:39" s="3" customFormat="1">
      <c r="B399" s="1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</row>
    <row r="400" spans="2:39" s="3" customFormat="1">
      <c r="B400" s="1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</row>
    <row r="401" spans="2:39" s="3" customFormat="1">
      <c r="B401" s="1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</row>
    <row r="402" spans="2:39" s="3" customFormat="1">
      <c r="B402" s="1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</row>
    <row r="403" spans="2:39" s="3" customFormat="1">
      <c r="B403" s="1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</row>
    <row r="404" spans="2:39" s="3" customFormat="1">
      <c r="B404" s="1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</row>
    <row r="405" spans="2:39" s="3" customFormat="1">
      <c r="B405" s="1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</row>
    <row r="406" spans="2:39" s="3" customFormat="1">
      <c r="B406" s="1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</row>
    <row r="407" spans="2:39" s="3" customFormat="1">
      <c r="B407" s="1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</row>
    <row r="408" spans="2:39" s="3" customFormat="1">
      <c r="B408" s="1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</row>
    <row r="409" spans="2:39" s="3" customFormat="1">
      <c r="B409" s="1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</row>
    <row r="410" spans="2:39" s="3" customFormat="1">
      <c r="B410" s="1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</row>
    <row r="411" spans="2:39" s="3" customFormat="1">
      <c r="B411" s="1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</row>
    <row r="412" spans="2:39" s="3" customFormat="1">
      <c r="B412" s="1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</row>
    <row r="413" spans="2:39" s="3" customFormat="1">
      <c r="B413" s="1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</row>
    <row r="414" spans="2:39" s="3" customFormat="1">
      <c r="B414" s="1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</row>
    <row r="415" spans="2:39" s="3" customFormat="1">
      <c r="B415" s="1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</row>
    <row r="416" spans="2:39" s="3" customFormat="1">
      <c r="B416" s="1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</row>
    <row r="417" spans="2:39" s="3" customFormat="1">
      <c r="B417" s="1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</row>
    <row r="418" spans="2:39" s="3" customFormat="1">
      <c r="B418" s="1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</row>
    <row r="419" spans="2:39" s="3" customFormat="1">
      <c r="B419" s="1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</row>
    <row r="420" spans="2:39" s="3" customFormat="1">
      <c r="B420" s="1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</row>
    <row r="421" spans="2:39" s="3" customFormat="1">
      <c r="B421" s="1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</row>
    <row r="422" spans="2:39" s="3" customFormat="1">
      <c r="B422" s="1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</row>
    <row r="423" spans="2:39" s="3" customFormat="1">
      <c r="B423" s="1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</row>
    <row r="424" spans="2:39" s="3" customFormat="1">
      <c r="B424" s="1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</row>
    <row r="425" spans="2:39" s="3" customFormat="1">
      <c r="B425" s="1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</row>
    <row r="426" spans="2:39" s="3" customFormat="1">
      <c r="B426" s="1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</row>
    <row r="427" spans="2:39" s="3" customFormat="1">
      <c r="B427" s="1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</row>
    <row r="428" spans="2:39" s="3" customFormat="1">
      <c r="B428" s="1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</row>
    <row r="429" spans="2:39" s="3" customFormat="1">
      <c r="B429" s="1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</row>
    <row r="430" spans="2:39" s="3" customFormat="1">
      <c r="B430" s="1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</row>
    <row r="431" spans="2:39" s="3" customFormat="1">
      <c r="B431" s="1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</row>
    <row r="432" spans="2:39" s="3" customFormat="1">
      <c r="B432" s="1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</row>
    <row r="433" spans="2:39" s="3" customFormat="1">
      <c r="B433" s="1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</row>
    <row r="434" spans="2:39" s="3" customFormat="1">
      <c r="B434" s="1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</row>
    <row r="435" spans="2:39" s="3" customFormat="1">
      <c r="B435" s="1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</row>
    <row r="436" spans="2:39" s="3" customFormat="1">
      <c r="B436" s="1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</row>
    <row r="437" spans="2:39" s="3" customFormat="1">
      <c r="B437" s="1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</row>
    <row r="438" spans="2:39" s="3" customFormat="1">
      <c r="B438" s="1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</row>
    <row r="439" spans="2:39" s="3" customFormat="1">
      <c r="B439" s="1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</row>
    <row r="440" spans="2:39" s="3" customFormat="1">
      <c r="B440" s="1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</row>
    <row r="441" spans="2:39" s="3" customFormat="1">
      <c r="B441" s="1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</row>
    <row r="442" spans="2:39" s="3" customFormat="1">
      <c r="B442" s="1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</row>
    <row r="443" spans="2:39" s="3" customFormat="1">
      <c r="B443" s="1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</row>
    <row r="444" spans="2:39" s="3" customFormat="1">
      <c r="B444" s="1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</row>
    <row r="445" spans="2:39" s="3" customFormat="1">
      <c r="B445" s="1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</row>
    <row r="446" spans="2:39" s="3" customFormat="1">
      <c r="B446" s="1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</row>
    <row r="447" spans="2:39" s="3" customFormat="1">
      <c r="B447" s="1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</row>
    <row r="448" spans="2:39" s="3" customFormat="1">
      <c r="B448" s="1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</row>
    <row r="449" spans="2:39" s="3" customFormat="1">
      <c r="B449" s="1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</row>
    <row r="450" spans="2:39" s="3" customFormat="1">
      <c r="B450" s="1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</row>
    <row r="451" spans="2:39" s="3" customFormat="1">
      <c r="B451" s="1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</row>
    <row r="452" spans="2:39" s="3" customFormat="1">
      <c r="B452" s="1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</row>
    <row r="453" spans="2:39" s="3" customFormat="1">
      <c r="B453" s="1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</row>
    <row r="454" spans="2:39" s="3" customFormat="1">
      <c r="B454" s="1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</row>
    <row r="455" spans="2:39" s="3" customFormat="1">
      <c r="B455" s="1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</row>
    <row r="456" spans="2:39" s="3" customFormat="1">
      <c r="B456" s="1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</row>
    <row r="457" spans="2:39" s="3" customFormat="1">
      <c r="B457" s="1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</row>
    <row r="458" spans="2:39" s="3" customFormat="1">
      <c r="B458" s="1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</row>
    <row r="459" spans="2:39" s="3" customFormat="1">
      <c r="B459" s="1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</row>
    <row r="460" spans="2:39" s="3" customFormat="1">
      <c r="B460" s="1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</row>
    <row r="461" spans="2:39" s="3" customFormat="1">
      <c r="B461" s="1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</row>
    <row r="462" spans="2:39" s="3" customFormat="1">
      <c r="B462" s="1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</row>
    <row r="463" spans="2:39" s="3" customFormat="1">
      <c r="B463" s="1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</row>
    <row r="464" spans="2:39" s="3" customFormat="1">
      <c r="B464" s="1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</row>
    <row r="465" spans="2:39" s="3" customFormat="1">
      <c r="B465" s="1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</row>
    <row r="466" spans="2:39" s="3" customFormat="1">
      <c r="B466" s="1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</row>
    <row r="467" spans="2:39" s="3" customFormat="1">
      <c r="B467" s="1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</row>
    <row r="468" spans="2:39" s="3" customFormat="1">
      <c r="B468" s="1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</row>
    <row r="469" spans="2:39" s="3" customFormat="1">
      <c r="B469" s="1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</row>
    <row r="470" spans="2:39" s="3" customFormat="1">
      <c r="B470" s="1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</row>
    <row r="471" spans="2:39" s="3" customFormat="1">
      <c r="B471" s="1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</row>
    <row r="472" spans="2:39" s="3" customFormat="1">
      <c r="B472" s="1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</row>
    <row r="473" spans="2:39" s="3" customFormat="1">
      <c r="B473" s="1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</row>
    <row r="474" spans="2:39" s="3" customFormat="1">
      <c r="B474" s="1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</row>
    <row r="475" spans="2:39" s="3" customFormat="1">
      <c r="B475" s="1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</row>
    <row r="476" spans="2:39" s="3" customFormat="1">
      <c r="B476" s="1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</row>
    <row r="477" spans="2:39" s="3" customFormat="1">
      <c r="B477" s="1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</row>
    <row r="478" spans="2:39" s="3" customFormat="1">
      <c r="B478" s="1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</row>
    <row r="479" spans="2:39" s="3" customFormat="1">
      <c r="B479" s="1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</row>
    <row r="480" spans="2:39" s="3" customFormat="1">
      <c r="B480" s="1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</row>
    <row r="481" spans="2:39" s="3" customFormat="1">
      <c r="B481" s="1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</row>
    <row r="482" spans="2:39" s="3" customFormat="1">
      <c r="B482" s="1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</row>
    <row r="483" spans="2:39" s="3" customFormat="1">
      <c r="B483" s="1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</row>
    <row r="484" spans="2:39" s="3" customFormat="1">
      <c r="B484" s="1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</row>
    <row r="485" spans="2:39" s="3" customFormat="1">
      <c r="B485" s="1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</row>
    <row r="486" spans="2:39" s="3" customFormat="1">
      <c r="B486" s="1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</row>
    <row r="487" spans="2:39" s="3" customFormat="1">
      <c r="B487" s="1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</row>
    <row r="488" spans="2:39" s="3" customFormat="1">
      <c r="B488" s="1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</row>
    <row r="489" spans="2:39" s="3" customFormat="1">
      <c r="B489" s="1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</row>
    <row r="490" spans="2:39" s="3" customFormat="1">
      <c r="B490" s="1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</row>
    <row r="491" spans="2:39" s="3" customFormat="1">
      <c r="B491" s="1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</row>
    <row r="492" spans="2:39" s="3" customFormat="1">
      <c r="B492" s="1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</row>
    <row r="493" spans="2:39" s="3" customFormat="1">
      <c r="B493" s="1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</row>
    <row r="494" spans="2:39" s="3" customFormat="1">
      <c r="B494" s="1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</row>
    <row r="495" spans="2:39" s="3" customFormat="1">
      <c r="B495" s="1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</row>
    <row r="496" spans="2:39" s="3" customFormat="1">
      <c r="B496" s="1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</row>
    <row r="497" spans="2:39" s="3" customFormat="1">
      <c r="B497" s="1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</row>
    <row r="498" spans="2:39" s="3" customFormat="1">
      <c r="B498" s="1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</row>
    <row r="499" spans="2:39" s="3" customFormat="1">
      <c r="B499" s="1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</row>
    <row r="500" spans="2:39" s="3" customFormat="1">
      <c r="B500" s="1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</row>
    <row r="501" spans="2:39" s="3" customFormat="1">
      <c r="B501" s="1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</row>
    <row r="502" spans="2:39" s="3" customFormat="1">
      <c r="B502" s="1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</row>
    <row r="503" spans="2:39" s="3" customFormat="1">
      <c r="B503" s="1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</row>
    <row r="504" spans="2:39" s="3" customFormat="1">
      <c r="B504" s="1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</row>
    <row r="505" spans="2:39" s="3" customFormat="1">
      <c r="B505" s="1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</row>
    <row r="506" spans="2:39" s="3" customFormat="1">
      <c r="B506" s="1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</row>
    <row r="507" spans="2:39" s="3" customFormat="1">
      <c r="B507" s="1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</row>
    <row r="508" spans="2:39" s="3" customFormat="1">
      <c r="B508" s="1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</row>
    <row r="509" spans="2:39" s="3" customFormat="1">
      <c r="B509" s="1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</row>
    <row r="510" spans="2:39" s="3" customFormat="1">
      <c r="B510" s="1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</row>
    <row r="511" spans="2:39" s="3" customFormat="1">
      <c r="B511" s="1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</row>
    <row r="512" spans="2:39" s="3" customFormat="1">
      <c r="B512" s="1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</row>
    <row r="513" spans="2:39" s="3" customFormat="1">
      <c r="B513" s="1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</row>
    <row r="514" spans="2:39" s="3" customFormat="1">
      <c r="B514" s="1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</row>
    <row r="515" spans="2:39" s="3" customFormat="1">
      <c r="B515" s="1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</row>
    <row r="516" spans="2:39" s="3" customFormat="1">
      <c r="B516" s="1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</row>
    <row r="517" spans="2:39" s="3" customFormat="1">
      <c r="B517" s="1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</row>
    <row r="518" spans="2:39" s="3" customFormat="1">
      <c r="B518" s="1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</row>
    <row r="519" spans="2:39" s="3" customFormat="1">
      <c r="B519" s="1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</row>
    <row r="520" spans="2:39" s="3" customFormat="1">
      <c r="B520" s="1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</row>
    <row r="521" spans="2:39" s="3" customFormat="1">
      <c r="B521" s="1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</row>
    <row r="522" spans="2:39" s="3" customFormat="1">
      <c r="B522" s="1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</row>
    <row r="523" spans="2:39" s="3" customFormat="1">
      <c r="B523" s="1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</row>
    <row r="524" spans="2:39" s="3" customFormat="1">
      <c r="B524" s="1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</row>
    <row r="525" spans="2:39" s="3" customFormat="1">
      <c r="B525" s="1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</row>
    <row r="526" spans="2:39" s="3" customFormat="1">
      <c r="B526" s="1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</row>
    <row r="527" spans="2:39" s="3" customFormat="1">
      <c r="B527" s="1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</row>
    <row r="528" spans="2:39" s="3" customFormat="1">
      <c r="B528" s="1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</row>
    <row r="529" spans="2:39" s="3" customFormat="1">
      <c r="B529" s="1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</row>
    <row r="530" spans="2:39" s="3" customFormat="1">
      <c r="B530" s="1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</row>
    <row r="531" spans="2:39" s="3" customFormat="1">
      <c r="B531" s="1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</row>
    <row r="532" spans="2:39" s="3" customFormat="1">
      <c r="B532" s="1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</row>
    <row r="533" spans="2:39" s="3" customFormat="1">
      <c r="B533" s="1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</row>
    <row r="534" spans="2:39" s="3" customFormat="1">
      <c r="B534" s="1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</row>
    <row r="535" spans="2:39" s="3" customFormat="1">
      <c r="B535" s="1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</row>
    <row r="536" spans="2:39" s="3" customFormat="1">
      <c r="B536" s="1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</row>
    <row r="537" spans="2:39" s="3" customFormat="1">
      <c r="B537" s="1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</row>
    <row r="538" spans="2:39" s="3" customFormat="1">
      <c r="B538" s="1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</row>
    <row r="539" spans="2:39" s="3" customFormat="1">
      <c r="B539" s="1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</row>
    <row r="540" spans="2:39" s="3" customFormat="1">
      <c r="B540" s="1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</row>
    <row r="541" spans="2:39" s="3" customFormat="1">
      <c r="B541" s="1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</row>
    <row r="542" spans="2:39" s="3" customFormat="1">
      <c r="B542" s="1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</row>
    <row r="543" spans="2:39" s="3" customFormat="1">
      <c r="B543" s="1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</row>
    <row r="544" spans="2:39" s="3" customFormat="1">
      <c r="B544" s="1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</row>
    <row r="545" spans="2:39" s="3" customFormat="1">
      <c r="B545" s="1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</row>
    <row r="546" spans="2:39" s="3" customFormat="1">
      <c r="B546" s="1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</row>
    <row r="547" spans="2:39" s="3" customFormat="1">
      <c r="B547" s="1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</row>
    <row r="548" spans="2:39" s="3" customFormat="1">
      <c r="B548" s="1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</row>
    <row r="549" spans="2:39" s="3" customFormat="1">
      <c r="B549" s="1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</row>
    <row r="550" spans="2:39" s="3" customFormat="1">
      <c r="B550" s="1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</row>
    <row r="551" spans="2:39" s="3" customFormat="1">
      <c r="B551" s="1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</row>
    <row r="552" spans="2:39" s="3" customFormat="1">
      <c r="B552" s="1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</row>
    <row r="553" spans="2:39" s="3" customFormat="1">
      <c r="B553" s="1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</row>
    <row r="554" spans="2:39" s="3" customFormat="1">
      <c r="B554" s="1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</row>
    <row r="555" spans="2:39" s="3" customFormat="1">
      <c r="B555" s="1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</row>
    <row r="556" spans="2:39" s="3" customFormat="1">
      <c r="B556" s="1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</row>
    <row r="557" spans="2:39" s="3" customFormat="1">
      <c r="B557" s="1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</row>
    <row r="558" spans="2:39" s="3" customFormat="1">
      <c r="B558" s="1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</row>
    <row r="559" spans="2:39" s="3" customFormat="1">
      <c r="B559" s="1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</row>
    <row r="560" spans="2:39" s="3" customFormat="1">
      <c r="B560" s="1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</row>
    <row r="561" spans="2:39" s="3" customFormat="1">
      <c r="B561" s="1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</row>
    <row r="562" spans="2:39" s="3" customFormat="1">
      <c r="B562" s="1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</row>
    <row r="563" spans="2:39" s="3" customFormat="1">
      <c r="B563" s="1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</row>
    <row r="564" spans="2:39" s="3" customFormat="1">
      <c r="B564" s="1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</row>
    <row r="565" spans="2:39" s="3" customFormat="1">
      <c r="B565" s="1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</row>
    <row r="566" spans="2:39" s="3" customFormat="1">
      <c r="B566" s="1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</row>
    <row r="567" spans="2:39" s="3" customFormat="1">
      <c r="B567" s="1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</row>
    <row r="568" spans="2:39" s="3" customFormat="1">
      <c r="B568" s="1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</row>
    <row r="569" spans="2:39" s="3" customFormat="1">
      <c r="B569" s="1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</row>
    <row r="570" spans="2:39" s="3" customFormat="1">
      <c r="B570" s="1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</row>
    <row r="571" spans="2:39" s="3" customFormat="1">
      <c r="B571" s="1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</row>
    <row r="572" spans="2:39" s="3" customFormat="1">
      <c r="B572" s="1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</row>
    <row r="573" spans="2:39" s="3" customFormat="1">
      <c r="B573" s="1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</row>
    <row r="574" spans="2:39" s="3" customFormat="1">
      <c r="B574" s="1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</row>
    <row r="575" spans="2:39" s="3" customFormat="1">
      <c r="B575" s="1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</row>
    <row r="576" spans="2:39" s="3" customFormat="1">
      <c r="B576" s="1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</row>
    <row r="577" spans="2:39" s="3" customFormat="1">
      <c r="B577" s="1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</row>
    <row r="578" spans="2:39" s="3" customFormat="1">
      <c r="B578" s="1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</row>
    <row r="579" spans="2:39" s="3" customFormat="1">
      <c r="B579" s="1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</row>
    <row r="580" spans="2:39" s="3" customFormat="1">
      <c r="B580" s="1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</row>
    <row r="581" spans="2:39" s="3" customFormat="1">
      <c r="B581" s="1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</row>
    <row r="582" spans="2:39" s="3" customFormat="1">
      <c r="B582" s="1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</row>
    <row r="583" spans="2:39" s="3" customFormat="1">
      <c r="B583" s="1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</row>
    <row r="584" spans="2:39" s="3" customFormat="1">
      <c r="B584" s="1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</row>
    <row r="585" spans="2:39" s="3" customFormat="1">
      <c r="B585" s="1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</row>
    <row r="586" spans="2:39" s="3" customFormat="1">
      <c r="B586" s="1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</row>
    <row r="587" spans="2:39" s="3" customFormat="1">
      <c r="B587" s="1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</row>
    <row r="588" spans="2:39" s="3" customFormat="1">
      <c r="B588" s="1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</row>
    <row r="589" spans="2:39" s="3" customFormat="1">
      <c r="B589" s="1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</row>
    <row r="590" spans="2:39" s="3" customFormat="1">
      <c r="B590" s="1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</row>
    <row r="591" spans="2:39" s="3" customFormat="1">
      <c r="B591" s="1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</row>
    <row r="592" spans="2:39" s="3" customFormat="1">
      <c r="B592" s="1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</row>
    <row r="593" spans="2:39" s="3" customFormat="1">
      <c r="B593" s="1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</row>
    <row r="594" spans="2:39" s="3" customFormat="1">
      <c r="B594" s="1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</row>
    <row r="595" spans="2:39" s="3" customFormat="1">
      <c r="B595" s="1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</row>
    <row r="596" spans="2:39" s="3" customFormat="1">
      <c r="B596" s="1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</row>
    <row r="597" spans="2:39" s="3" customFormat="1">
      <c r="B597" s="1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</row>
    <row r="598" spans="2:39" s="3" customFormat="1">
      <c r="B598" s="1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</row>
    <row r="599" spans="2:39" s="3" customFormat="1">
      <c r="B599" s="1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</row>
    <row r="600" spans="2:39" s="3" customFormat="1">
      <c r="B600" s="1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</row>
    <row r="601" spans="2:39" s="3" customFormat="1">
      <c r="B601" s="1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</row>
    <row r="602" spans="2:39" s="3" customFormat="1">
      <c r="B602" s="1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</row>
    <row r="603" spans="2:39" s="3" customFormat="1">
      <c r="B603" s="1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</row>
    <row r="604" spans="2:39" s="3" customFormat="1">
      <c r="B604" s="1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</row>
    <row r="605" spans="2:39" s="3" customFormat="1">
      <c r="B605" s="1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</row>
    <row r="606" spans="2:39" s="3" customFormat="1">
      <c r="B606" s="1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</row>
    <row r="607" spans="2:39" s="3" customFormat="1">
      <c r="B607" s="1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</row>
    <row r="608" spans="2:39" s="3" customFormat="1">
      <c r="B608" s="1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</row>
    <row r="609" spans="2:39" s="3" customFormat="1">
      <c r="B609" s="1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</row>
    <row r="610" spans="2:39" s="3" customFormat="1">
      <c r="B610" s="1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</row>
    <row r="611" spans="2:39" s="3" customFormat="1">
      <c r="B611" s="1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</row>
    <row r="612" spans="2:39" s="3" customFormat="1">
      <c r="B612" s="1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</row>
    <row r="613" spans="2:39" s="3" customFormat="1">
      <c r="B613" s="1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</row>
    <row r="614" spans="2:39" s="3" customFormat="1">
      <c r="B614" s="1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</row>
    <row r="615" spans="2:39" s="3" customFormat="1">
      <c r="B615" s="1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</row>
    <row r="616" spans="2:39" s="3" customFormat="1">
      <c r="B616" s="1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</row>
    <row r="617" spans="2:39" s="3" customFormat="1">
      <c r="B617" s="1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</row>
    <row r="618" spans="2:39" s="3" customFormat="1">
      <c r="B618" s="1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</row>
    <row r="619" spans="2:39" s="3" customFormat="1">
      <c r="B619" s="1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</row>
    <row r="620" spans="2:39" s="3" customFormat="1">
      <c r="B620" s="1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</row>
    <row r="621" spans="2:39" s="3" customFormat="1">
      <c r="B621" s="1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</row>
    <row r="622" spans="2:39" s="3" customFormat="1">
      <c r="B622" s="1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</row>
    <row r="623" spans="2:39" s="3" customFormat="1">
      <c r="B623" s="1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</row>
    <row r="624" spans="2:39" s="3" customFormat="1">
      <c r="B624" s="1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</row>
    <row r="625" spans="2:39" s="3" customFormat="1">
      <c r="B625" s="1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</row>
    <row r="626" spans="2:39" s="3" customFormat="1">
      <c r="B626" s="1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</row>
    <row r="627" spans="2:39" s="3" customFormat="1">
      <c r="B627" s="1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</row>
    <row r="628" spans="2:39" s="3" customFormat="1">
      <c r="B628" s="1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</row>
    <row r="629" spans="2:39" s="3" customFormat="1">
      <c r="B629" s="1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</row>
    <row r="630" spans="2:39" s="3" customFormat="1">
      <c r="B630" s="1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</row>
    <row r="631" spans="2:39" s="3" customFormat="1">
      <c r="B631" s="1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</row>
    <row r="632" spans="2:39" s="3" customFormat="1">
      <c r="B632" s="1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</row>
    <row r="633" spans="2:39" s="3" customFormat="1">
      <c r="B633" s="1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</row>
    <row r="634" spans="2:39" s="3" customFormat="1">
      <c r="B634" s="1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</row>
    <row r="635" spans="2:39" s="3" customFormat="1">
      <c r="B635" s="1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</row>
    <row r="636" spans="2:39" s="3" customFormat="1">
      <c r="B636" s="1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</row>
    <row r="637" spans="2:39" s="3" customFormat="1">
      <c r="B637" s="1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</row>
    <row r="638" spans="2:39" s="3" customFormat="1">
      <c r="B638" s="1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</row>
    <row r="639" spans="2:39" s="3" customFormat="1">
      <c r="B639" s="1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</row>
    <row r="640" spans="2:39" s="3" customFormat="1">
      <c r="B640" s="1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</row>
    <row r="641" spans="2:39" s="3" customFormat="1">
      <c r="B641" s="1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</row>
    <row r="642" spans="2:39" s="3" customFormat="1">
      <c r="B642" s="1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</row>
    <row r="643" spans="2:39" s="3" customFormat="1">
      <c r="B643" s="1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</row>
    <row r="644" spans="2:39" s="3" customFormat="1">
      <c r="B644" s="1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</row>
    <row r="645" spans="2:39" s="3" customFormat="1">
      <c r="B645" s="1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</row>
    <row r="646" spans="2:39" s="3" customFormat="1">
      <c r="B646" s="1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</row>
    <row r="647" spans="2:39" s="3" customFormat="1">
      <c r="B647" s="1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</row>
    <row r="648" spans="2:39" s="3" customFormat="1">
      <c r="B648" s="1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</row>
    <row r="649" spans="2:39" s="3" customFormat="1">
      <c r="B649" s="1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</row>
    <row r="650" spans="2:39" s="3" customFormat="1">
      <c r="B650" s="1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</row>
    <row r="651" spans="2:39" s="3" customFormat="1">
      <c r="B651" s="1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</row>
    <row r="652" spans="2:39" s="3" customFormat="1">
      <c r="B652" s="1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</row>
    <row r="653" spans="2:39" s="3" customFormat="1">
      <c r="B653" s="1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</row>
    <row r="654" spans="2:39" s="3" customFormat="1">
      <c r="B654" s="1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</row>
    <row r="655" spans="2:39" s="3" customFormat="1">
      <c r="B655" s="1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</row>
    <row r="656" spans="2:39" s="3" customFormat="1">
      <c r="B656" s="1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</row>
    <row r="657" spans="2:39" s="3" customFormat="1">
      <c r="B657" s="1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</row>
    <row r="658" spans="2:39" s="3" customFormat="1">
      <c r="B658" s="1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</row>
    <row r="659" spans="2:39" s="3" customFormat="1">
      <c r="B659" s="1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</row>
    <row r="660" spans="2:39" s="3" customFormat="1">
      <c r="B660" s="1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</row>
    <row r="661" spans="2:39" s="3" customFormat="1">
      <c r="B661" s="1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</row>
    <row r="662" spans="2:39" s="3" customFormat="1">
      <c r="B662" s="1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</row>
    <row r="663" spans="2:39" s="3" customFormat="1">
      <c r="B663" s="1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</row>
    <row r="664" spans="2:39" s="3" customFormat="1">
      <c r="B664" s="1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</row>
    <row r="665" spans="2:39" s="3" customFormat="1">
      <c r="B665" s="1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</row>
    <row r="666" spans="2:39" s="3" customFormat="1">
      <c r="B666" s="1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</row>
    <row r="667" spans="2:39" s="3" customFormat="1">
      <c r="B667" s="1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</row>
    <row r="668" spans="2:39" s="3" customFormat="1">
      <c r="B668" s="1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</row>
    <row r="669" spans="2:39" s="3" customFormat="1">
      <c r="B669" s="1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</row>
    <row r="670" spans="2:39" s="3" customFormat="1">
      <c r="B670" s="1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</row>
    <row r="671" spans="2:39" s="3" customFormat="1">
      <c r="B671" s="1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</row>
    <row r="672" spans="2:39" s="3" customFormat="1">
      <c r="B672" s="1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</row>
    <row r="673" spans="2:39" s="3" customFormat="1">
      <c r="B673" s="1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</row>
    <row r="674" spans="2:39" s="3" customFormat="1">
      <c r="B674" s="1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</row>
    <row r="675" spans="2:39" s="3" customFormat="1">
      <c r="B675" s="1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</row>
    <row r="676" spans="2:39" s="3" customFormat="1">
      <c r="B676" s="1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</row>
    <row r="677" spans="2:39" s="3" customFormat="1">
      <c r="B677" s="1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</row>
    <row r="678" spans="2:39" s="3" customFormat="1">
      <c r="B678" s="1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</row>
    <row r="679" spans="2:39" s="3" customFormat="1">
      <c r="B679" s="1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</row>
    <row r="680" spans="2:39" s="3" customFormat="1">
      <c r="B680" s="1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</row>
    <row r="681" spans="2:39" s="3" customFormat="1">
      <c r="B681" s="1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</row>
    <row r="682" spans="2:39" s="3" customFormat="1">
      <c r="B682" s="1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</row>
    <row r="683" spans="2:39" s="3" customFormat="1">
      <c r="B683" s="1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</row>
    <row r="684" spans="2:39" s="3" customFormat="1">
      <c r="B684" s="1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</row>
    <row r="685" spans="2:39" s="3" customFormat="1">
      <c r="B685" s="1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</row>
    <row r="686" spans="2:39" s="3" customFormat="1">
      <c r="B686" s="1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</row>
    <row r="687" spans="2:39" s="3" customFormat="1">
      <c r="B687" s="1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</row>
    <row r="688" spans="2:39" s="3" customFormat="1">
      <c r="B688" s="1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</row>
    <row r="689" spans="2:39" s="3" customFormat="1">
      <c r="B689" s="1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</row>
    <row r="690" spans="2:39" s="3" customFormat="1">
      <c r="B690" s="1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</row>
    <row r="691" spans="2:39" s="3" customFormat="1">
      <c r="B691" s="1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</row>
    <row r="692" spans="2:39" s="3" customFormat="1">
      <c r="B692" s="1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</row>
    <row r="693" spans="2:39" s="3" customFormat="1">
      <c r="B693" s="1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</row>
    <row r="694" spans="2:39" s="3" customFormat="1">
      <c r="B694" s="1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</row>
    <row r="695" spans="2:39" s="3" customFormat="1">
      <c r="B695" s="1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</row>
    <row r="696" spans="2:39" s="3" customFormat="1">
      <c r="B696" s="1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</row>
    <row r="697" spans="2:39" s="3" customFormat="1">
      <c r="B697" s="1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</row>
    <row r="698" spans="2:39" s="3" customFormat="1">
      <c r="B698" s="1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</row>
    <row r="699" spans="2:39" s="3" customFormat="1">
      <c r="B699" s="1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</row>
    <row r="700" spans="2:39" s="3" customFormat="1">
      <c r="B700" s="1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</row>
    <row r="701" spans="2:39" s="3" customFormat="1">
      <c r="B701" s="1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</row>
    <row r="702" spans="2:39" s="3" customFormat="1">
      <c r="B702" s="1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</row>
    <row r="703" spans="2:39" s="3" customFormat="1">
      <c r="B703" s="1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</row>
    <row r="704" spans="2:39" s="3" customFormat="1">
      <c r="B704" s="1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</row>
    <row r="705" spans="2:39" s="3" customFormat="1">
      <c r="B705" s="1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</row>
    <row r="706" spans="2:39" s="3" customFormat="1">
      <c r="B706" s="1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</row>
    <row r="707" spans="2:39" s="3" customFormat="1">
      <c r="B707" s="1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</row>
    <row r="708" spans="2:39" s="3" customFormat="1">
      <c r="B708" s="1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</row>
    <row r="709" spans="2:39" s="3" customFormat="1">
      <c r="B709" s="1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</row>
    <row r="710" spans="2:39" s="3" customFormat="1">
      <c r="B710" s="1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</row>
    <row r="711" spans="2:39" s="3" customFormat="1">
      <c r="B711" s="1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</row>
    <row r="712" spans="2:39" s="3" customFormat="1">
      <c r="B712" s="1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</row>
    <row r="713" spans="2:39" s="3" customFormat="1">
      <c r="B713" s="1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</row>
    <row r="714" spans="2:39" s="3" customFormat="1">
      <c r="B714" s="1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</row>
    <row r="715" spans="2:39" s="3" customFormat="1">
      <c r="B715" s="1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</row>
    <row r="716" spans="2:39" s="3" customFormat="1">
      <c r="B716" s="1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</row>
    <row r="717" spans="2:39" s="3" customFormat="1">
      <c r="B717" s="1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</row>
    <row r="718" spans="2:39" s="3" customFormat="1">
      <c r="B718" s="1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</row>
    <row r="719" spans="2:39" s="3" customFormat="1">
      <c r="B719" s="1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</row>
    <row r="720" spans="2:39" s="3" customFormat="1">
      <c r="B720" s="1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</row>
    <row r="721" spans="2:39" s="3" customFormat="1">
      <c r="B721" s="1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</row>
    <row r="722" spans="2:39" s="3" customFormat="1">
      <c r="B722" s="1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</row>
    <row r="723" spans="2:39" s="3" customFormat="1">
      <c r="B723" s="1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</row>
    <row r="724" spans="2:39" s="3" customFormat="1">
      <c r="B724" s="1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</row>
    <row r="725" spans="2:39" s="3" customFormat="1">
      <c r="B725" s="1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</row>
    <row r="726" spans="2:39" s="3" customFormat="1">
      <c r="B726" s="1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</row>
    <row r="727" spans="2:39" s="3" customFormat="1">
      <c r="B727" s="1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</row>
    <row r="728" spans="2:39" s="3" customFormat="1">
      <c r="B728" s="1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</row>
    <row r="729" spans="2:39" s="3" customFormat="1">
      <c r="B729" s="1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</row>
    <row r="730" spans="2:39" s="3" customFormat="1">
      <c r="B730" s="1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</row>
    <row r="731" spans="2:39" s="3" customFormat="1">
      <c r="B731" s="1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</row>
    <row r="732" spans="2:39" s="3" customFormat="1">
      <c r="B732" s="1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</row>
    <row r="733" spans="2:39" s="3" customFormat="1">
      <c r="B733" s="1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</row>
    <row r="734" spans="2:39" s="3" customFormat="1">
      <c r="B734" s="1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</row>
    <row r="735" spans="2:39" s="3" customFormat="1">
      <c r="B735" s="1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</row>
    <row r="736" spans="2:39" s="3" customFormat="1">
      <c r="B736" s="1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</row>
    <row r="737" spans="2:39" s="3" customFormat="1">
      <c r="B737" s="1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</row>
    <row r="738" spans="2:39" s="3" customFormat="1">
      <c r="B738" s="1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</row>
    <row r="739" spans="2:39" s="3" customFormat="1">
      <c r="B739" s="1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</row>
    <row r="740" spans="2:39" s="3" customFormat="1">
      <c r="B740" s="1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</row>
    <row r="741" spans="2:39" s="3" customFormat="1">
      <c r="B741" s="1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</row>
    <row r="742" spans="2:39" s="3" customFormat="1">
      <c r="B742" s="1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</row>
    <row r="743" spans="2:39" s="3" customFormat="1">
      <c r="B743" s="1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</row>
    <row r="744" spans="2:39" s="3" customFormat="1">
      <c r="B744" s="1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</row>
    <row r="745" spans="2:39" s="3" customFormat="1">
      <c r="B745" s="1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</row>
    <row r="746" spans="2:39" s="3" customFormat="1">
      <c r="B746" s="1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</row>
    <row r="747" spans="2:39" s="3" customFormat="1">
      <c r="B747" s="1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</row>
    <row r="748" spans="2:39" s="3" customFormat="1">
      <c r="B748" s="1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</row>
    <row r="749" spans="2:39" s="3" customFormat="1">
      <c r="B749" s="1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</row>
    <row r="750" spans="2:39" s="3" customFormat="1">
      <c r="B750" s="1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</row>
    <row r="751" spans="2:39" s="3" customFormat="1">
      <c r="B751" s="1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</row>
    <row r="752" spans="2:39" s="3" customFormat="1">
      <c r="B752" s="1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</row>
    <row r="753" spans="2:39" s="3" customFormat="1">
      <c r="B753" s="1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</row>
    <row r="754" spans="2:39" s="3" customFormat="1">
      <c r="B754" s="1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</row>
    <row r="755" spans="2:39" s="3" customFormat="1">
      <c r="B755" s="1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</row>
    <row r="756" spans="2:39" s="3" customFormat="1">
      <c r="B756" s="1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</row>
    <row r="757" spans="2:39" s="3" customFormat="1">
      <c r="B757" s="1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</row>
    <row r="758" spans="2:39" s="3" customFormat="1">
      <c r="B758" s="1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</row>
    <row r="759" spans="2:39" s="3" customFormat="1">
      <c r="B759" s="1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</row>
    <row r="760" spans="2:39" s="3" customFormat="1">
      <c r="B760" s="1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</row>
    <row r="761" spans="2:39" s="3" customFormat="1">
      <c r="B761" s="1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</row>
    <row r="762" spans="2:39" s="3" customFormat="1">
      <c r="B762" s="1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</row>
    <row r="763" spans="2:39" s="3" customFormat="1">
      <c r="B763" s="1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</row>
    <row r="764" spans="2:39" s="3" customFormat="1">
      <c r="B764" s="1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</row>
    <row r="765" spans="2:39" s="3" customFormat="1">
      <c r="B765" s="1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</row>
    <row r="766" spans="2:39" s="3" customFormat="1">
      <c r="B766" s="1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</row>
    <row r="767" spans="2:39" s="3" customFormat="1">
      <c r="B767" s="1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</row>
    <row r="768" spans="2:39" s="3" customFormat="1">
      <c r="B768" s="1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</row>
    <row r="769" spans="2:39" s="3" customFormat="1">
      <c r="B769" s="1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</row>
    <row r="770" spans="2:39" s="3" customFormat="1">
      <c r="B770" s="1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</row>
    <row r="771" spans="2:39" s="3" customFormat="1">
      <c r="B771" s="1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</row>
    <row r="772" spans="2:39" s="3" customFormat="1">
      <c r="B772" s="1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</row>
    <row r="773" spans="2:39" s="3" customFormat="1">
      <c r="B773" s="1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</row>
    <row r="774" spans="2:39" s="3" customFormat="1">
      <c r="B774" s="1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</row>
    <row r="775" spans="2:39" s="3" customFormat="1">
      <c r="B775" s="1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</row>
    <row r="776" spans="2:39" s="3" customFormat="1">
      <c r="B776" s="1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</row>
    <row r="777" spans="2:39" s="3" customFormat="1">
      <c r="B777" s="1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</row>
    <row r="778" spans="2:39" s="3" customFormat="1">
      <c r="B778" s="1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</row>
    <row r="779" spans="2:39" s="3" customFormat="1">
      <c r="B779" s="1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</row>
    <row r="780" spans="2:39" s="3" customFormat="1">
      <c r="B780" s="1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</row>
    <row r="781" spans="2:39" s="3" customFormat="1">
      <c r="B781" s="1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</row>
    <row r="782" spans="2:39" s="3" customFormat="1">
      <c r="B782" s="1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</row>
    <row r="783" spans="2:39" s="3" customFormat="1">
      <c r="B783" s="1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</row>
    <row r="784" spans="2:39" s="3" customFormat="1">
      <c r="B784" s="1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</row>
    <row r="785" spans="2:39" s="3" customFormat="1">
      <c r="B785" s="1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</row>
    <row r="786" spans="2:39" s="3" customFormat="1">
      <c r="B786" s="1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</row>
    <row r="787" spans="2:39" s="3" customFormat="1">
      <c r="B787" s="1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</row>
    <row r="788" spans="2:39" s="3" customFormat="1">
      <c r="B788" s="1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</row>
    <row r="789" spans="2:39" s="3" customFormat="1">
      <c r="B789" s="1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</row>
    <row r="790" spans="2:39" s="3" customFormat="1">
      <c r="B790" s="1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</row>
    <row r="791" spans="2:39" s="3" customFormat="1">
      <c r="B791" s="1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</row>
    <row r="792" spans="2:39" s="3" customFormat="1">
      <c r="B792" s="1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</row>
    <row r="793" spans="2:39" s="3" customFormat="1">
      <c r="B793" s="1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</row>
    <row r="794" spans="2:39" s="3" customFormat="1">
      <c r="B794" s="1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</row>
    <row r="795" spans="2:39" s="3" customFormat="1">
      <c r="B795" s="1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</row>
    <row r="796" spans="2:39" s="3" customFormat="1">
      <c r="B796" s="1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</row>
    <row r="797" spans="2:39" s="3" customFormat="1">
      <c r="B797" s="1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</row>
    <row r="798" spans="2:39" s="3" customFormat="1">
      <c r="B798" s="1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</row>
    <row r="799" spans="2:39" s="3" customFormat="1">
      <c r="B799" s="1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</row>
    <row r="800" spans="2:39" s="3" customFormat="1">
      <c r="B800" s="1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</row>
    <row r="801" spans="2:39" s="3" customFormat="1">
      <c r="B801" s="1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</row>
    <row r="802" spans="2:39" s="3" customFormat="1">
      <c r="B802" s="1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</row>
    <row r="803" spans="2:39" s="3" customFormat="1">
      <c r="B803" s="1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</row>
    <row r="804" spans="2:39" s="3" customFormat="1">
      <c r="B804" s="1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</row>
    <row r="805" spans="2:39" s="3" customFormat="1">
      <c r="B805" s="1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</row>
    <row r="806" spans="2:39" s="3" customFormat="1">
      <c r="B806" s="1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</row>
    <row r="807" spans="2:39" s="3" customFormat="1">
      <c r="B807" s="1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</row>
    <row r="808" spans="2:39" s="3" customFormat="1">
      <c r="B808" s="1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</row>
    <row r="809" spans="2:39" s="3" customFormat="1">
      <c r="B809" s="1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</row>
    <row r="810" spans="2:39" s="3" customFormat="1">
      <c r="B810" s="1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</row>
    <row r="811" spans="2:39" s="3" customFormat="1">
      <c r="B811" s="1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</row>
    <row r="812" spans="2:39" s="3" customFormat="1">
      <c r="B812" s="1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</row>
    <row r="813" spans="2:39" s="3" customFormat="1">
      <c r="B813" s="1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</row>
    <row r="814" spans="2:39" s="3" customFormat="1">
      <c r="B814" s="1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</row>
    <row r="815" spans="2:39" s="3" customFormat="1">
      <c r="B815" s="1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</row>
    <row r="816" spans="2:39" s="3" customFormat="1">
      <c r="B816" s="1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</row>
    <row r="817" spans="2:39" s="3" customFormat="1">
      <c r="B817" s="1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</row>
    <row r="818" spans="2:39" s="3" customFormat="1">
      <c r="B818" s="1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</row>
    <row r="819" spans="2:39" s="3" customFormat="1">
      <c r="B819" s="1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</row>
    <row r="820" spans="2:39" s="3" customFormat="1">
      <c r="B820" s="1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</row>
    <row r="821" spans="2:39" s="3" customFormat="1">
      <c r="B821" s="1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</row>
    <row r="822" spans="2:39" s="3" customFormat="1">
      <c r="B822" s="1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</row>
    <row r="823" spans="2:39" s="3" customFormat="1">
      <c r="B823" s="1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</row>
    <row r="824" spans="2:39" s="3" customFormat="1">
      <c r="B824" s="1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</row>
    <row r="825" spans="2:39" s="3" customFormat="1">
      <c r="B825" s="1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</row>
    <row r="826" spans="2:39" s="3" customFormat="1">
      <c r="B826" s="1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</row>
    <row r="827" spans="2:39" s="3" customFormat="1">
      <c r="B827" s="1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</row>
    <row r="828" spans="2:39" s="3" customFormat="1">
      <c r="B828" s="1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</row>
    <row r="829" spans="2:39" s="3" customFormat="1">
      <c r="B829" s="1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</row>
    <row r="830" spans="2:39" s="3" customFormat="1">
      <c r="B830" s="1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</row>
    <row r="831" spans="2:39" s="3" customFormat="1">
      <c r="B831" s="1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</row>
    <row r="832" spans="2:39" s="3" customFormat="1">
      <c r="B832" s="1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</row>
    <row r="833" spans="2:39" s="3" customFormat="1">
      <c r="B833" s="1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</row>
    <row r="834" spans="2:39" s="3" customFormat="1">
      <c r="B834" s="1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</row>
    <row r="835" spans="2:39" s="3" customFormat="1">
      <c r="B835" s="1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</row>
    <row r="836" spans="2:39" s="3" customFormat="1">
      <c r="B836" s="1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</row>
    <row r="837" spans="2:39" s="3" customFormat="1">
      <c r="B837" s="1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</row>
    <row r="838" spans="2:39" s="3" customFormat="1">
      <c r="B838" s="1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</row>
    <row r="839" spans="2:39" s="3" customFormat="1">
      <c r="B839" s="1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</row>
    <row r="840" spans="2:39" s="3" customFormat="1">
      <c r="B840" s="1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</row>
    <row r="841" spans="2:39" s="3" customFormat="1">
      <c r="B841" s="1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</row>
    <row r="842" spans="2:39" s="3" customFormat="1">
      <c r="B842" s="1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</row>
    <row r="843" spans="2:39" s="3" customFormat="1">
      <c r="B843" s="1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</row>
    <row r="844" spans="2:39" s="3" customFormat="1">
      <c r="B844" s="1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</row>
    <row r="845" spans="2:39" s="3" customFormat="1">
      <c r="B845" s="1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</row>
    <row r="846" spans="2:39" s="3" customFormat="1">
      <c r="B846" s="1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</row>
    <row r="847" spans="2:39" s="3" customFormat="1">
      <c r="B847" s="1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</row>
    <row r="848" spans="2:39" s="3" customFormat="1">
      <c r="B848" s="1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</row>
    <row r="849" spans="2:39" s="3" customFormat="1">
      <c r="B849" s="1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</row>
    <row r="850" spans="2:39" s="3" customFormat="1">
      <c r="B850" s="1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</row>
    <row r="851" spans="2:39" s="3" customFormat="1">
      <c r="B851" s="1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</row>
    <row r="852" spans="2:39" s="3" customFormat="1">
      <c r="B852" s="1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</row>
    <row r="853" spans="2:39" s="3" customFormat="1">
      <c r="B853" s="1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</row>
    <row r="854" spans="2:39" s="3" customFormat="1">
      <c r="B854" s="1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</row>
    <row r="855" spans="2:39" s="3" customFormat="1">
      <c r="B855" s="1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</row>
    <row r="856" spans="2:39" s="3" customFormat="1">
      <c r="B856" s="1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</row>
    <row r="857" spans="2:39" s="3" customFormat="1">
      <c r="B857" s="1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</row>
    <row r="858" spans="2:39" s="3" customFormat="1">
      <c r="B858" s="1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</row>
    <row r="859" spans="2:39" s="3" customFormat="1">
      <c r="B859" s="1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</row>
    <row r="860" spans="2:39" s="3" customFormat="1">
      <c r="B860" s="1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</row>
    <row r="861" spans="2:39" s="3" customFormat="1">
      <c r="B861" s="1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</row>
    <row r="862" spans="2:39" s="3" customFormat="1">
      <c r="B862" s="1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</row>
    <row r="863" spans="2:39" s="3" customFormat="1">
      <c r="B863" s="1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</row>
    <row r="864" spans="2:39" s="3" customFormat="1">
      <c r="B864" s="1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</row>
    <row r="865" spans="2:39" s="3" customFormat="1">
      <c r="B865" s="1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</row>
    <row r="866" spans="2:39" s="3" customFormat="1">
      <c r="B866" s="1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</row>
    <row r="867" spans="2:39" s="3" customFormat="1">
      <c r="B867" s="1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</row>
    <row r="868" spans="2:39" s="3" customFormat="1">
      <c r="B868" s="1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</row>
    <row r="869" spans="2:39" s="3" customFormat="1">
      <c r="B869" s="1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</row>
    <row r="870" spans="2:39" s="3" customFormat="1">
      <c r="B870" s="1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</row>
    <row r="871" spans="2:39" s="3" customFormat="1">
      <c r="B871" s="1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</row>
    <row r="872" spans="2:39" s="3" customFormat="1">
      <c r="B872" s="1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</row>
    <row r="873" spans="2:39" s="3" customFormat="1">
      <c r="B873" s="1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</row>
    <row r="874" spans="2:39" s="3" customFormat="1">
      <c r="B874" s="1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</row>
    <row r="875" spans="2:39" s="3" customFormat="1">
      <c r="B875" s="1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</row>
    <row r="876" spans="2:39" s="3" customFormat="1">
      <c r="B876" s="1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</row>
    <row r="877" spans="2:39" s="3" customFormat="1">
      <c r="B877" s="1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</row>
    <row r="878" spans="2:39" s="3" customFormat="1">
      <c r="B878" s="1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</row>
    <row r="879" spans="2:39" s="3" customFormat="1">
      <c r="B879" s="1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</row>
    <row r="880" spans="2:39" s="3" customFormat="1">
      <c r="B880" s="1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</row>
    <row r="881" spans="2:39" s="3" customFormat="1">
      <c r="B881" s="1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</row>
    <row r="882" spans="2:39" s="3" customFormat="1">
      <c r="B882" s="1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</row>
    <row r="883" spans="2:39" s="3" customFormat="1">
      <c r="B883" s="1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</row>
    <row r="884" spans="2:39" s="3" customFormat="1">
      <c r="B884" s="1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</row>
    <row r="885" spans="2:39" s="3" customFormat="1">
      <c r="B885" s="1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</row>
    <row r="886" spans="2:39" s="3" customFormat="1">
      <c r="B886" s="1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</row>
    <row r="887" spans="2:39" s="3" customFormat="1">
      <c r="B887" s="1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</row>
    <row r="888" spans="2:39" s="3" customFormat="1">
      <c r="B888" s="1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</row>
    <row r="889" spans="2:39" s="3" customFormat="1">
      <c r="B889" s="1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</row>
    <row r="890" spans="2:39" s="3" customFormat="1">
      <c r="B890" s="1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</row>
    <row r="891" spans="2:39" s="3" customFormat="1">
      <c r="B891" s="1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</row>
    <row r="892" spans="2:39" s="3" customFormat="1">
      <c r="B892" s="1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</row>
    <row r="893" spans="2:39" s="3" customFormat="1">
      <c r="B893" s="1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</row>
    <row r="894" spans="2:39" s="3" customFormat="1">
      <c r="B894" s="1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</row>
    <row r="895" spans="2:39" s="3" customFormat="1">
      <c r="B895" s="1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</row>
    <row r="896" spans="2:39" s="3" customFormat="1">
      <c r="B896" s="1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</row>
    <row r="897" spans="2:39" s="3" customFormat="1">
      <c r="B897" s="1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</row>
    <row r="898" spans="2:39" s="3" customFormat="1">
      <c r="B898" s="1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</row>
    <row r="899" spans="2:39" s="3" customFormat="1">
      <c r="B899" s="1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</row>
    <row r="900" spans="2:39" s="3" customFormat="1">
      <c r="B900" s="1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</row>
    <row r="901" spans="2:39" s="3" customFormat="1">
      <c r="B901" s="1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</row>
    <row r="902" spans="2:39" s="3" customFormat="1">
      <c r="B902" s="1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</row>
    <row r="903" spans="2:39" s="3" customFormat="1">
      <c r="B903" s="1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</row>
    <row r="904" spans="2:39" s="3" customFormat="1">
      <c r="B904" s="1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</row>
    <row r="905" spans="2:39" s="3" customFormat="1">
      <c r="B905" s="1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</row>
    <row r="906" spans="2:39" s="3" customFormat="1">
      <c r="B906" s="1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</row>
    <row r="907" spans="2:39" s="3" customFormat="1">
      <c r="B907" s="1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</row>
    <row r="908" spans="2:39" s="3" customFormat="1">
      <c r="B908" s="1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</row>
    <row r="909" spans="2:39" s="3" customFormat="1">
      <c r="B909" s="1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</row>
    <row r="910" spans="2:39" s="3" customFormat="1">
      <c r="B910" s="1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</row>
    <row r="911" spans="2:39" s="3" customFormat="1">
      <c r="B911" s="1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</row>
    <row r="912" spans="2:39" s="3" customFormat="1">
      <c r="B912" s="1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</row>
    <row r="913" spans="2:39" s="3" customFormat="1">
      <c r="B913" s="1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</row>
    <row r="914" spans="2:39" s="3" customFormat="1">
      <c r="B914" s="1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</row>
    <row r="915" spans="2:39" s="3" customFormat="1">
      <c r="B915" s="1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</row>
    <row r="916" spans="2:39" s="3" customFormat="1">
      <c r="B916" s="1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</row>
    <row r="917" spans="2:39" s="3" customFormat="1">
      <c r="B917" s="1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</row>
    <row r="918" spans="2:39" s="3" customFormat="1">
      <c r="B918" s="1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</row>
    <row r="919" spans="2:39" s="3" customFormat="1">
      <c r="B919" s="1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</row>
    <row r="920" spans="2:39" s="3" customFormat="1">
      <c r="B920" s="1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</row>
    <row r="921" spans="2:39" s="3" customFormat="1">
      <c r="B921" s="1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</row>
    <row r="922" spans="2:39" s="3" customFormat="1">
      <c r="B922" s="1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</row>
    <row r="923" spans="2:39" s="3" customFormat="1">
      <c r="B923" s="1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</row>
    <row r="924" spans="2:39" s="3" customFormat="1">
      <c r="B924" s="1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</row>
    <row r="925" spans="2:39" s="3" customFormat="1">
      <c r="B925" s="1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</row>
    <row r="926" spans="2:39" s="3" customFormat="1">
      <c r="B926" s="1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</row>
    <row r="927" spans="2:39" s="3" customFormat="1">
      <c r="B927" s="1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</row>
    <row r="928" spans="2:39" s="3" customFormat="1">
      <c r="B928" s="1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</row>
    <row r="929" spans="2:39" s="3" customFormat="1">
      <c r="B929" s="1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</row>
    <row r="930" spans="2:39" s="3" customFormat="1">
      <c r="B930" s="1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</row>
    <row r="931" spans="2:39" s="3" customFormat="1">
      <c r="B931" s="1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</row>
    <row r="932" spans="2:39" s="3" customFormat="1">
      <c r="B932" s="1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</row>
    <row r="933" spans="2:39" s="3" customFormat="1">
      <c r="B933" s="1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</row>
    <row r="934" spans="2:39" s="3" customFormat="1">
      <c r="B934" s="1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</row>
    <row r="935" spans="2:39" s="3" customFormat="1">
      <c r="B935" s="1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</row>
    <row r="936" spans="2:39" s="3" customFormat="1">
      <c r="B936" s="1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</row>
    <row r="937" spans="2:39" s="3" customFormat="1">
      <c r="B937" s="1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</row>
    <row r="938" spans="2:39" s="3" customFormat="1">
      <c r="B938" s="1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</row>
    <row r="939" spans="2:39" s="3" customFormat="1">
      <c r="B939" s="1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</row>
    <row r="940" spans="2:39" s="3" customFormat="1">
      <c r="B940" s="1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</row>
    <row r="941" spans="2:39" s="3" customFormat="1">
      <c r="B941" s="1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</row>
    <row r="942" spans="2:39" s="3" customFormat="1">
      <c r="B942" s="1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</row>
    <row r="943" spans="2:39" s="3" customFormat="1">
      <c r="B943" s="1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</row>
    <row r="944" spans="2:39" s="3" customFormat="1">
      <c r="B944" s="1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</row>
    <row r="945" spans="2:39" s="3" customFormat="1">
      <c r="B945" s="1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</row>
    <row r="946" spans="2:39" s="3" customFormat="1">
      <c r="B946" s="1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</row>
    <row r="947" spans="2:39" s="3" customFormat="1">
      <c r="B947" s="1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</row>
    <row r="948" spans="2:39" s="3" customFormat="1">
      <c r="B948" s="1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</row>
    <row r="949" spans="2:39" s="3" customFormat="1">
      <c r="B949" s="1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</row>
    <row r="950" spans="2:39" s="3" customFormat="1">
      <c r="B950" s="1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</row>
    <row r="951" spans="2:39" s="3" customFormat="1">
      <c r="B951" s="1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</row>
    <row r="952" spans="2:39" s="3" customFormat="1">
      <c r="B952" s="1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</row>
    <row r="953" spans="2:39" s="3" customFormat="1">
      <c r="B953" s="1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</row>
    <row r="954" spans="2:39" s="3" customFormat="1">
      <c r="B954" s="1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</row>
    <row r="955" spans="2:39" s="3" customFormat="1">
      <c r="B955" s="1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</row>
    <row r="956" spans="2:39" s="3" customFormat="1">
      <c r="B956" s="1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</row>
    <row r="957" spans="2:39" s="3" customFormat="1">
      <c r="B957" s="1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</row>
    <row r="958" spans="2:39" s="3" customFormat="1">
      <c r="B958" s="1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</row>
    <row r="959" spans="2:39" s="3" customFormat="1">
      <c r="B959" s="1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</row>
    <row r="960" spans="2:39" s="3" customFormat="1">
      <c r="B960" s="1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</row>
    <row r="961" spans="2:39" s="3" customFormat="1">
      <c r="B961" s="1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</row>
    <row r="962" spans="2:39" s="3" customFormat="1">
      <c r="B962" s="1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</row>
    <row r="963" spans="2:39" s="3" customFormat="1">
      <c r="B963" s="1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</row>
    <row r="964" spans="2:39" s="3" customFormat="1">
      <c r="B964" s="1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</row>
    <row r="965" spans="2:39" s="3" customFormat="1">
      <c r="B965" s="1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</row>
    <row r="966" spans="2:39" s="3" customFormat="1">
      <c r="B966" s="1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</row>
    <row r="967" spans="2:39" s="3" customFormat="1">
      <c r="B967" s="1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</row>
    <row r="968" spans="2:39" s="3" customFormat="1">
      <c r="B968" s="1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</row>
    <row r="969" spans="2:39" s="3" customFormat="1">
      <c r="B969" s="1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</row>
    <row r="970" spans="2:39" s="3" customFormat="1">
      <c r="B970" s="1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</row>
    <row r="971" spans="2:39" s="3" customFormat="1">
      <c r="B971" s="1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</row>
    <row r="972" spans="2:39" s="3" customFormat="1">
      <c r="B972" s="1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</row>
    <row r="973" spans="2:39" s="3" customFormat="1">
      <c r="B973" s="1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</row>
    <row r="974" spans="2:39" s="3" customFormat="1">
      <c r="B974" s="1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</row>
    <row r="975" spans="2:39" s="3" customFormat="1">
      <c r="B975" s="1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</row>
    <row r="976" spans="2:39" s="3" customFormat="1">
      <c r="B976" s="1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</row>
    <row r="977" spans="2:39" s="3" customFormat="1">
      <c r="B977" s="1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</row>
    <row r="978" spans="2:39" s="3" customFormat="1">
      <c r="B978" s="1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</row>
    <row r="979" spans="2:39" s="3" customFormat="1">
      <c r="B979" s="1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</row>
    <row r="980" spans="2:39" s="3" customFormat="1">
      <c r="B980" s="1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</row>
    <row r="981" spans="2:39" s="3" customFormat="1">
      <c r="B981" s="1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</row>
    <row r="982" spans="2:39" s="3" customFormat="1">
      <c r="B982" s="1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</row>
    <row r="983" spans="2:39" s="3" customFormat="1">
      <c r="B983" s="1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</row>
    <row r="984" spans="2:39" s="3" customFormat="1">
      <c r="B984" s="1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</row>
    <row r="985" spans="2:39" s="3" customFormat="1">
      <c r="B985" s="1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</row>
    <row r="986" spans="2:39" s="3" customFormat="1">
      <c r="B986" s="1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</row>
    <row r="987" spans="2:39" s="3" customFormat="1">
      <c r="B987" s="1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</row>
    <row r="988" spans="2:39" s="3" customFormat="1">
      <c r="B988" s="1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</row>
    <row r="989" spans="2:39" s="3" customFormat="1">
      <c r="B989" s="1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</row>
    <row r="990" spans="2:39" s="3" customFormat="1">
      <c r="B990" s="1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</row>
    <row r="991" spans="2:39" s="3" customFormat="1">
      <c r="B991" s="1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</row>
    <row r="992" spans="2:39" s="3" customFormat="1">
      <c r="B992" s="1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</row>
    <row r="993" spans="2:39" s="3" customFormat="1">
      <c r="B993" s="1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</row>
    <row r="994" spans="2:39" s="3" customFormat="1">
      <c r="B994" s="1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</row>
    <row r="995" spans="2:39" s="3" customFormat="1">
      <c r="B995" s="1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</row>
    <row r="996" spans="2:39" s="3" customFormat="1">
      <c r="B996" s="1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</row>
    <row r="997" spans="2:39" s="3" customFormat="1">
      <c r="B997" s="1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</row>
    <row r="998" spans="2:39" s="3" customFormat="1">
      <c r="B998" s="1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</row>
    <row r="999" spans="2:39" s="3" customFormat="1">
      <c r="B999" s="1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</row>
    <row r="1000" spans="2:39" s="3" customFormat="1">
      <c r="B1000" s="1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</row>
    <row r="1001" spans="2:39" s="3" customFormat="1">
      <c r="B1001" s="1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</row>
    <row r="1002" spans="2:39" s="3" customFormat="1">
      <c r="B1002" s="1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</row>
    <row r="1003" spans="2:39" s="3" customFormat="1">
      <c r="B1003" s="1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</row>
    <row r="1004" spans="2:39" s="3" customFormat="1">
      <c r="B1004" s="1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</row>
    <row r="1005" spans="2:39" s="3" customFormat="1">
      <c r="B1005" s="1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</row>
    <row r="1006" spans="2:39" s="3" customFormat="1">
      <c r="B1006" s="1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</row>
    <row r="1007" spans="2:39" s="3" customFormat="1">
      <c r="B1007" s="1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</row>
    <row r="1008" spans="2:39" s="3" customFormat="1">
      <c r="B1008" s="1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</row>
    <row r="1009" spans="2:39" s="3" customFormat="1">
      <c r="B1009" s="1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</row>
    <row r="1010" spans="2:39" s="3" customFormat="1">
      <c r="B1010" s="1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</row>
    <row r="1011" spans="2:39" s="3" customFormat="1">
      <c r="B1011" s="1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</row>
    <row r="1012" spans="2:39" s="3" customFormat="1">
      <c r="B1012" s="1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</row>
    <row r="1013" spans="2:39" s="3" customFormat="1">
      <c r="B1013" s="1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</row>
    <row r="1014" spans="2:39" s="3" customFormat="1">
      <c r="B1014" s="1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</row>
    <row r="1015" spans="2:39" s="3" customFormat="1">
      <c r="B1015" s="1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</row>
    <row r="1016" spans="2:39" s="3" customFormat="1">
      <c r="B1016" s="1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</row>
    <row r="1017" spans="2:39" s="3" customFormat="1">
      <c r="B1017" s="1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</row>
    <row r="1018" spans="2:39" s="3" customFormat="1">
      <c r="B1018" s="1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</row>
    <row r="1019" spans="2:39" s="3" customFormat="1">
      <c r="B1019" s="1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</row>
    <row r="1020" spans="2:39" s="3" customFormat="1">
      <c r="B1020" s="1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</row>
    <row r="1021" spans="2:39" s="3" customFormat="1">
      <c r="B1021" s="1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</row>
    <row r="1022" spans="2:39" s="3" customFormat="1">
      <c r="B1022" s="1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</row>
    <row r="1023" spans="2:39" s="3" customFormat="1">
      <c r="B1023" s="1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</row>
    <row r="1024" spans="2:39" s="3" customFormat="1">
      <c r="B1024" s="1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</row>
    <row r="1025" spans="2:39" s="3" customFormat="1">
      <c r="B1025" s="1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</row>
    <row r="1026" spans="2:39" s="3" customFormat="1">
      <c r="B1026" s="1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</row>
    <row r="1027" spans="2:39" s="3" customFormat="1">
      <c r="B1027" s="1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</row>
    <row r="1028" spans="2:39" s="3" customFormat="1">
      <c r="B1028" s="1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</row>
    <row r="1029" spans="2:39" s="3" customFormat="1">
      <c r="B1029" s="1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</row>
    <row r="1030" spans="2:39" s="3" customFormat="1">
      <c r="B1030" s="1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</row>
    <row r="1031" spans="2:39" s="3" customFormat="1">
      <c r="B1031" s="1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</row>
    <row r="1032" spans="2:39" s="3" customFormat="1">
      <c r="B1032" s="1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</row>
    <row r="1033" spans="2:39" s="3" customFormat="1">
      <c r="B1033" s="1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4"/>
    </row>
    <row r="1034" spans="2:39" s="3" customFormat="1">
      <c r="B1034" s="1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</row>
    <row r="1035" spans="2:39" s="3" customFormat="1">
      <c r="B1035" s="1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</row>
    <row r="1036" spans="2:39" s="3" customFormat="1">
      <c r="B1036" s="1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</row>
    <row r="1037" spans="2:39" s="3" customFormat="1">
      <c r="B1037" s="1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</row>
    <row r="1038" spans="2:39" s="3" customFormat="1">
      <c r="B1038" s="1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</row>
    <row r="1039" spans="2:39" s="3" customFormat="1">
      <c r="B1039" s="1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</row>
    <row r="1040" spans="2:39" s="3" customFormat="1">
      <c r="B1040" s="1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</row>
    <row r="1041" spans="2:39" s="3" customFormat="1">
      <c r="B1041" s="1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</row>
    <row r="1042" spans="2:39" s="3" customFormat="1">
      <c r="B1042" s="1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</row>
    <row r="1043" spans="2:39" s="3" customFormat="1">
      <c r="B1043" s="1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</row>
    <row r="1044" spans="2:39" s="3" customFormat="1">
      <c r="B1044" s="1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</row>
    <row r="1045" spans="2:39" s="3" customFormat="1">
      <c r="B1045" s="1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  <c r="AM1045" s="4"/>
    </row>
    <row r="1046" spans="2:39" s="3" customFormat="1">
      <c r="B1046" s="1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4"/>
    </row>
    <row r="1047" spans="2:39" s="3" customFormat="1">
      <c r="B1047" s="1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</row>
    <row r="1048" spans="2:39" s="3" customFormat="1">
      <c r="B1048" s="1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</row>
    <row r="1049" spans="2:39" s="3" customFormat="1">
      <c r="B1049" s="1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</row>
    <row r="1050" spans="2:39" s="3" customFormat="1">
      <c r="B1050" s="1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</row>
    <row r="1051" spans="2:39" s="3" customFormat="1">
      <c r="B1051" s="1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4"/>
    </row>
    <row r="1052" spans="2:39" s="3" customFormat="1">
      <c r="B1052" s="1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</row>
    <row r="1053" spans="2:39" s="3" customFormat="1">
      <c r="B1053" s="1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</row>
    <row r="1054" spans="2:39" s="3" customFormat="1">
      <c r="B1054" s="1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</row>
    <row r="1055" spans="2:39" s="3" customFormat="1">
      <c r="B1055" s="1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  <c r="AM1055" s="4"/>
    </row>
    <row r="1056" spans="2:39" s="3" customFormat="1">
      <c r="B1056" s="1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</row>
    <row r="1057" spans="2:39" s="3" customFormat="1">
      <c r="B1057" s="1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</row>
    <row r="1058" spans="2:39" s="3" customFormat="1">
      <c r="B1058" s="1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</row>
    <row r="1059" spans="2:39" s="3" customFormat="1">
      <c r="B1059" s="1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</row>
    <row r="1060" spans="2:39" s="3" customFormat="1">
      <c r="B1060" s="1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</row>
    <row r="1061" spans="2:39" s="3" customFormat="1">
      <c r="B1061" s="1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  <c r="AM1061" s="4"/>
    </row>
    <row r="1062" spans="2:39" s="3" customFormat="1">
      <c r="B1062" s="1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  <c r="AM1062" s="4"/>
    </row>
    <row r="1063" spans="2:39" s="3" customFormat="1">
      <c r="B1063" s="1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  <c r="AM1063" s="4"/>
    </row>
    <row r="1064" spans="2:39" s="3" customFormat="1">
      <c r="B1064" s="1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</row>
    <row r="1065" spans="2:39" s="3" customFormat="1">
      <c r="B1065" s="1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  <c r="AM1065" s="4"/>
    </row>
    <row r="1066" spans="2:39" s="3" customFormat="1">
      <c r="B1066" s="1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  <c r="AM1066" s="4"/>
    </row>
    <row r="1067" spans="2:39" s="3" customFormat="1">
      <c r="B1067" s="1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  <c r="AM1067" s="4"/>
    </row>
    <row r="1068" spans="2:39" s="3" customFormat="1">
      <c r="B1068" s="1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  <c r="AM1068" s="4"/>
    </row>
    <row r="1069" spans="2:39" s="3" customFormat="1">
      <c r="B1069" s="1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  <c r="AM1069" s="4"/>
    </row>
    <row r="1070" spans="2:39" s="3" customFormat="1">
      <c r="B1070" s="1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  <c r="AM1070" s="4"/>
    </row>
    <row r="1071" spans="2:39" s="3" customFormat="1">
      <c r="B1071" s="1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  <c r="AM1071" s="4"/>
    </row>
    <row r="1072" spans="2:39" s="3" customFormat="1">
      <c r="B1072" s="1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  <c r="AM1072" s="4"/>
    </row>
    <row r="1073" spans="2:39" s="3" customFormat="1">
      <c r="B1073" s="1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  <c r="AM1073" s="4"/>
    </row>
    <row r="1074" spans="2:39" s="3" customFormat="1">
      <c r="B1074" s="1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  <c r="AM1074" s="4"/>
    </row>
    <row r="1075" spans="2:39" s="3" customFormat="1">
      <c r="B1075" s="1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  <c r="AM1075" s="4"/>
    </row>
    <row r="1076" spans="2:39" s="3" customFormat="1">
      <c r="B1076" s="1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  <c r="AM1076" s="4"/>
    </row>
    <row r="1077" spans="2:39" s="3" customFormat="1">
      <c r="B1077" s="1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  <c r="AJ1077" s="4"/>
      <c r="AK1077" s="4"/>
      <c r="AL1077" s="4"/>
      <c r="AM1077" s="4"/>
    </row>
    <row r="1078" spans="2:39" s="3" customFormat="1">
      <c r="B1078" s="1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J1078" s="4"/>
      <c r="AK1078" s="4"/>
      <c r="AL1078" s="4"/>
      <c r="AM1078" s="4"/>
    </row>
    <row r="1079" spans="2:39" s="3" customFormat="1">
      <c r="B1079" s="1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4"/>
      <c r="AJ1079" s="4"/>
      <c r="AK1079" s="4"/>
      <c r="AL1079" s="4"/>
      <c r="AM1079" s="4"/>
    </row>
    <row r="1080" spans="2:39" s="3" customFormat="1">
      <c r="B1080" s="1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  <c r="AJ1080" s="4"/>
      <c r="AK1080" s="4"/>
      <c r="AL1080" s="4"/>
      <c r="AM1080" s="4"/>
    </row>
    <row r="1081" spans="2:39" s="3" customFormat="1">
      <c r="B1081" s="1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  <c r="AJ1081" s="4"/>
      <c r="AK1081" s="4"/>
      <c r="AL1081" s="4"/>
      <c r="AM1081" s="4"/>
    </row>
    <row r="1082" spans="2:39" s="3" customFormat="1">
      <c r="B1082" s="1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  <c r="AJ1082" s="4"/>
      <c r="AK1082" s="4"/>
      <c r="AL1082" s="4"/>
      <c r="AM1082" s="4"/>
    </row>
    <row r="1083" spans="2:39" s="3" customFormat="1">
      <c r="B1083" s="1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  <c r="AJ1083" s="4"/>
      <c r="AK1083" s="4"/>
      <c r="AL1083" s="4"/>
      <c r="AM1083" s="4"/>
    </row>
    <row r="1084" spans="2:39" s="3" customFormat="1">
      <c r="B1084" s="1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  <c r="AJ1084" s="4"/>
      <c r="AK1084" s="4"/>
      <c r="AL1084" s="4"/>
      <c r="AM1084" s="4"/>
    </row>
    <row r="1085" spans="2:39" s="3" customFormat="1">
      <c r="B1085" s="1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  <c r="AJ1085" s="4"/>
      <c r="AK1085" s="4"/>
      <c r="AL1085" s="4"/>
      <c r="AM1085" s="4"/>
    </row>
    <row r="1086" spans="2:39" s="3" customFormat="1">
      <c r="B1086" s="1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  <c r="AJ1086" s="4"/>
      <c r="AK1086" s="4"/>
      <c r="AL1086" s="4"/>
      <c r="AM1086" s="4"/>
    </row>
    <row r="1087" spans="2:39" s="3" customFormat="1">
      <c r="B1087" s="1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  <c r="AJ1087" s="4"/>
      <c r="AK1087" s="4"/>
      <c r="AL1087" s="4"/>
      <c r="AM1087" s="4"/>
    </row>
    <row r="1088" spans="2:39" s="3" customFormat="1">
      <c r="B1088" s="1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  <c r="AJ1088" s="4"/>
      <c r="AK1088" s="4"/>
      <c r="AL1088" s="4"/>
      <c r="AM1088" s="4"/>
    </row>
    <row r="1089" spans="2:39" s="3" customFormat="1">
      <c r="B1089" s="1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4"/>
      <c r="AJ1089" s="4"/>
      <c r="AK1089" s="4"/>
      <c r="AL1089" s="4"/>
      <c r="AM1089" s="4"/>
    </row>
    <row r="1090" spans="2:39" s="3" customFormat="1">
      <c r="B1090" s="1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  <c r="AJ1090" s="4"/>
      <c r="AK1090" s="4"/>
      <c r="AL1090" s="4"/>
      <c r="AM1090" s="4"/>
    </row>
    <row r="1091" spans="2:39" s="3" customFormat="1">
      <c r="B1091" s="1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  <c r="AJ1091" s="4"/>
      <c r="AK1091" s="4"/>
      <c r="AL1091" s="4"/>
      <c r="AM1091" s="4"/>
    </row>
    <row r="1092" spans="2:39" s="3" customFormat="1">
      <c r="B1092" s="1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  <c r="AL1092" s="4"/>
      <c r="AM1092" s="4"/>
    </row>
    <row r="1093" spans="2:39" s="3" customFormat="1">
      <c r="B1093" s="1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4"/>
      <c r="AJ1093" s="4"/>
      <c r="AK1093" s="4"/>
      <c r="AL1093" s="4"/>
      <c r="AM1093" s="4"/>
    </row>
    <row r="1094" spans="2:39" s="3" customFormat="1">
      <c r="B1094" s="1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4"/>
      <c r="AJ1094" s="4"/>
      <c r="AK1094" s="4"/>
      <c r="AL1094" s="4"/>
      <c r="AM1094" s="4"/>
    </row>
    <row r="1095" spans="2:39" s="3" customFormat="1">
      <c r="B1095" s="1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4"/>
      <c r="AJ1095" s="4"/>
      <c r="AK1095" s="4"/>
      <c r="AL1095" s="4"/>
      <c r="AM1095" s="4"/>
    </row>
    <row r="1096" spans="2:39" s="3" customFormat="1">
      <c r="B1096" s="1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4"/>
      <c r="AJ1096" s="4"/>
      <c r="AK1096" s="4"/>
      <c r="AL1096" s="4"/>
      <c r="AM1096" s="4"/>
    </row>
    <row r="1097" spans="2:39" s="3" customFormat="1">
      <c r="B1097" s="1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4"/>
      <c r="AJ1097" s="4"/>
      <c r="AK1097" s="4"/>
      <c r="AL1097" s="4"/>
      <c r="AM1097" s="4"/>
    </row>
    <row r="1098" spans="2:39" s="3" customFormat="1">
      <c r="B1098" s="1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4"/>
      <c r="AJ1098" s="4"/>
      <c r="AK1098" s="4"/>
      <c r="AL1098" s="4"/>
      <c r="AM1098" s="4"/>
    </row>
    <row r="1099" spans="2:39" s="3" customFormat="1">
      <c r="B1099" s="1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4"/>
      <c r="AJ1099" s="4"/>
      <c r="AK1099" s="4"/>
      <c r="AL1099" s="4"/>
      <c r="AM1099" s="4"/>
    </row>
    <row r="1100" spans="2:39" s="3" customFormat="1">
      <c r="B1100" s="1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4"/>
      <c r="AJ1100" s="4"/>
      <c r="AK1100" s="4"/>
      <c r="AL1100" s="4"/>
      <c r="AM1100" s="4"/>
    </row>
    <row r="1101" spans="2:39" s="3" customFormat="1">
      <c r="B1101" s="1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4"/>
      <c r="AJ1101" s="4"/>
      <c r="AK1101" s="4"/>
      <c r="AL1101" s="4"/>
      <c r="AM1101" s="4"/>
    </row>
    <row r="1102" spans="2:39" s="3" customFormat="1">
      <c r="B1102" s="1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4"/>
      <c r="AJ1102" s="4"/>
      <c r="AK1102" s="4"/>
      <c r="AL1102" s="4"/>
      <c r="AM1102" s="4"/>
    </row>
    <row r="1103" spans="2:39" s="3" customFormat="1">
      <c r="B1103" s="1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I1103" s="4"/>
      <c r="AJ1103" s="4"/>
      <c r="AK1103" s="4"/>
      <c r="AL1103" s="4"/>
      <c r="AM1103" s="4"/>
    </row>
    <row r="1104" spans="2:39" s="3" customFormat="1">
      <c r="B1104" s="1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  <c r="AH1104" s="4"/>
      <c r="AI1104" s="4"/>
      <c r="AJ1104" s="4"/>
      <c r="AK1104" s="4"/>
      <c r="AL1104" s="4"/>
      <c r="AM1104" s="4"/>
    </row>
    <row r="1105" spans="1:39" s="3" customFormat="1">
      <c r="B1105" s="1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  <c r="AH1105" s="4"/>
      <c r="AI1105" s="4"/>
      <c r="AJ1105" s="4"/>
      <c r="AK1105" s="4"/>
      <c r="AL1105" s="4"/>
      <c r="AM1105" s="4"/>
    </row>
    <row r="1106" spans="1:39">
      <c r="A1106" s="3"/>
      <c r="B1106" s="1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4"/>
      <c r="AG1106" s="4"/>
      <c r="AH1106" s="4"/>
      <c r="AI1106" s="4"/>
      <c r="AJ1106" s="4"/>
      <c r="AK1106" s="4"/>
      <c r="AL1106" s="4"/>
      <c r="AM1106" s="4"/>
    </row>
    <row r="1107" spans="1:39">
      <c r="A1107" s="3"/>
      <c r="B1107" s="1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  <c r="AF1107" s="4"/>
      <c r="AG1107" s="4"/>
      <c r="AH1107" s="4"/>
      <c r="AI1107" s="4"/>
      <c r="AJ1107" s="4"/>
      <c r="AK1107" s="4"/>
      <c r="AL1107" s="4"/>
      <c r="AM1107" s="4"/>
    </row>
    <row r="1108" spans="1:39">
      <c r="A1108" s="3"/>
      <c r="B1108" s="1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  <c r="AH1108" s="4"/>
      <c r="AI1108" s="4"/>
      <c r="AJ1108" s="4"/>
      <c r="AK1108" s="4"/>
      <c r="AL1108" s="4"/>
      <c r="AM1108" s="4"/>
    </row>
    <row r="1109" spans="1:39">
      <c r="A1109" s="3"/>
      <c r="B1109" s="1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  <c r="AF1109" s="4"/>
      <c r="AG1109" s="4"/>
      <c r="AH1109" s="4"/>
      <c r="AI1109" s="4"/>
      <c r="AJ1109" s="4"/>
      <c r="AK1109" s="4"/>
      <c r="AL1109" s="4"/>
      <c r="AM1109" s="4"/>
    </row>
    <row r="1110" spans="1:39">
      <c r="A1110" s="3"/>
      <c r="B1110" s="1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  <c r="AF1110" s="4"/>
      <c r="AG1110" s="4"/>
      <c r="AH1110" s="4"/>
      <c r="AI1110" s="4"/>
      <c r="AJ1110" s="4"/>
      <c r="AK1110" s="4"/>
      <c r="AL1110" s="4"/>
      <c r="AM1110" s="4"/>
    </row>
    <row r="1111" spans="1:39">
      <c r="A1111" s="3"/>
      <c r="B1111" s="1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  <c r="AH1111" s="4"/>
      <c r="AI1111" s="4"/>
      <c r="AJ1111" s="4"/>
      <c r="AK1111" s="4"/>
      <c r="AL1111" s="4"/>
      <c r="AM1111" s="4"/>
    </row>
    <row r="1112" spans="1:39">
      <c r="A1112" s="3"/>
      <c r="B1112" s="1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  <c r="AH1112" s="4"/>
      <c r="AI1112" s="4"/>
      <c r="AJ1112" s="4"/>
      <c r="AK1112" s="4"/>
      <c r="AL1112" s="4"/>
      <c r="AM1112" s="4"/>
    </row>
    <row r="1113" spans="1:39">
      <c r="A1113" s="3"/>
      <c r="B1113" s="1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4"/>
      <c r="AJ1113" s="4"/>
      <c r="AK1113" s="4"/>
      <c r="AL1113" s="4"/>
      <c r="AM1113" s="4"/>
    </row>
    <row r="1114" spans="1:39">
      <c r="A1114" s="3"/>
      <c r="B1114" s="1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  <c r="AH1114" s="4"/>
      <c r="AI1114" s="4"/>
      <c r="AJ1114" s="4"/>
      <c r="AK1114" s="4"/>
      <c r="AL1114" s="4"/>
      <c r="AM1114" s="4"/>
    </row>
    <row r="1115" spans="1:39">
      <c r="A1115" s="3"/>
      <c r="B1115" s="1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  <c r="AG1115" s="4"/>
      <c r="AH1115" s="4"/>
      <c r="AI1115" s="4"/>
      <c r="AJ1115" s="4"/>
      <c r="AK1115" s="4"/>
      <c r="AL1115" s="4"/>
      <c r="AM1115" s="4"/>
    </row>
  </sheetData>
  <mergeCells count="25">
    <mergeCell ref="A1:AM1"/>
    <mergeCell ref="A2:A4"/>
    <mergeCell ref="B2:B4"/>
    <mergeCell ref="C2:C4"/>
    <mergeCell ref="M3:O3"/>
    <mergeCell ref="P3:R3"/>
    <mergeCell ref="S3:U3"/>
    <mergeCell ref="V3:X3"/>
    <mergeCell ref="Y3:AA3"/>
    <mergeCell ref="D2:AM2"/>
    <mergeCell ref="AH3:AJ3"/>
    <mergeCell ref="AK3:AM3"/>
    <mergeCell ref="A6:AM7"/>
    <mergeCell ref="A50:B50"/>
    <mergeCell ref="A45:AM45"/>
    <mergeCell ref="J3:L3"/>
    <mergeCell ref="G3:I3"/>
    <mergeCell ref="D3:F3"/>
    <mergeCell ref="AB3:AD3"/>
    <mergeCell ref="AE3:AG3"/>
    <mergeCell ref="P77:V77"/>
    <mergeCell ref="D42:AM42"/>
    <mergeCell ref="A51:AM51"/>
    <mergeCell ref="A66:B66"/>
    <mergeCell ref="A67:T67"/>
  </mergeCells>
  <printOptions horizontalCentered="1" gridLines="1"/>
  <pageMargins left="0.2" right="0" top="0.31" bottom="0.25" header="0" footer="0"/>
  <pageSetup paperSize="8" scale="30" fitToHeight="2" orientation="landscape" r:id="rId1"/>
  <headerFooter alignWithMargins="0"/>
  <rowBreaks count="1" manualBreakCount="1">
    <brk id="45" max="38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CL1116"/>
  <sheetViews>
    <sheetView view="pageBreakPreview" zoomScale="54" zoomScaleNormal="57" zoomScaleSheetLayoutView="54" workbookViewId="0">
      <pane xSplit="10" ySplit="9" topLeftCell="AA61" activePane="bottomRight" state="frozen"/>
      <selection pane="topRight" activeCell="K1" sqref="K1"/>
      <selection pane="bottomLeft" activeCell="A10" sqref="A10"/>
      <selection pane="bottomRight" activeCell="AC64" sqref="AC64"/>
    </sheetView>
  </sheetViews>
  <sheetFormatPr defaultRowHeight="25.5"/>
  <cols>
    <col min="1" max="1" width="8.42578125" style="1" customWidth="1"/>
    <col min="2" max="2" width="42.140625" style="15" customWidth="1"/>
    <col min="3" max="3" width="29.140625" style="5" customWidth="1"/>
    <col min="4" max="4" width="18.28515625" style="5" customWidth="1"/>
    <col min="5" max="5" width="16.42578125" style="5" customWidth="1"/>
    <col min="6" max="7" width="18.28515625" style="5" customWidth="1"/>
    <col min="8" max="8" width="16.42578125" style="5" customWidth="1"/>
    <col min="9" max="9" width="18.28515625" style="5" customWidth="1"/>
    <col min="10" max="12" width="16.42578125" style="5" customWidth="1"/>
    <col min="13" max="13" width="18.28515625" style="5" customWidth="1"/>
    <col min="14" max="14" width="16.42578125" style="5" customWidth="1"/>
    <col min="15" max="16" width="18.28515625" style="5" customWidth="1"/>
    <col min="17" max="17" width="16.42578125" style="5" customWidth="1"/>
    <col min="18" max="18" width="17.5703125" style="5" customWidth="1"/>
    <col min="19" max="19" width="18.28515625" style="5" customWidth="1"/>
    <col min="20" max="20" width="16.42578125" style="5" customWidth="1"/>
    <col min="21" max="21" width="18.28515625" style="5" customWidth="1"/>
    <col min="22" max="22" width="18.28515625" style="5" bestFit="1" customWidth="1"/>
    <col min="23" max="23" width="16.42578125" style="5" customWidth="1"/>
    <col min="24" max="24" width="18.140625" style="5" customWidth="1"/>
    <col min="25" max="25" width="18.28515625" style="5" bestFit="1" customWidth="1"/>
    <col min="26" max="26" width="16.42578125" style="5" customWidth="1"/>
    <col min="27" max="29" width="18.28515625" style="5" bestFit="1" customWidth="1"/>
    <col min="30" max="30" width="20" style="5" customWidth="1"/>
    <col min="31" max="31" width="18.28515625" style="5" bestFit="1" customWidth="1"/>
    <col min="32" max="32" width="16.42578125" style="5" customWidth="1"/>
    <col min="33" max="33" width="18.28515625" style="5" bestFit="1" customWidth="1"/>
    <col min="34" max="34" width="2.140625" style="1" customWidth="1"/>
    <col min="35" max="90" width="9.140625" style="3"/>
    <col min="91" max="16384" width="9.140625" style="1"/>
  </cols>
  <sheetData>
    <row r="1" spans="1:90" s="11" customFormat="1" ht="100.5" customHeight="1">
      <c r="A1" s="73" t="s">
        <v>92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4"/>
      <c r="AE1" s="47"/>
      <c r="AF1" s="47"/>
      <c r="AG1" s="47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</row>
    <row r="2" spans="1:90" s="8" customFormat="1" ht="45.75" customHeight="1">
      <c r="A2" s="72" t="s">
        <v>48</v>
      </c>
      <c r="B2" s="72" t="s">
        <v>91</v>
      </c>
      <c r="C2" s="72" t="s">
        <v>59</v>
      </c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9"/>
      <c r="AE2" s="43"/>
      <c r="AF2" s="43"/>
      <c r="AG2" s="43"/>
      <c r="AH2" s="22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</row>
    <row r="3" spans="1:90" s="9" customFormat="1" ht="80.25" customHeight="1">
      <c r="A3" s="72"/>
      <c r="B3" s="72"/>
      <c r="C3" s="72"/>
      <c r="D3" s="65" t="s">
        <v>93</v>
      </c>
      <c r="E3" s="66"/>
      <c r="F3" s="67"/>
      <c r="G3" s="65" t="s">
        <v>94</v>
      </c>
      <c r="H3" s="66"/>
      <c r="I3" s="67"/>
      <c r="J3" s="65" t="s">
        <v>95</v>
      </c>
      <c r="K3" s="66"/>
      <c r="L3" s="67"/>
      <c r="M3" s="65" t="s">
        <v>94</v>
      </c>
      <c r="N3" s="66"/>
      <c r="O3" s="67"/>
      <c r="P3" s="65" t="s">
        <v>96</v>
      </c>
      <c r="Q3" s="66"/>
      <c r="R3" s="67"/>
      <c r="S3" s="65" t="s">
        <v>94</v>
      </c>
      <c r="T3" s="66"/>
      <c r="U3" s="67"/>
      <c r="V3" s="65" t="s">
        <v>97</v>
      </c>
      <c r="W3" s="66"/>
      <c r="X3" s="67"/>
      <c r="Y3" s="65" t="s">
        <v>94</v>
      </c>
      <c r="Z3" s="66"/>
      <c r="AA3" s="67"/>
      <c r="AB3" s="65" t="s">
        <v>98</v>
      </c>
      <c r="AC3" s="66"/>
      <c r="AD3" s="67"/>
      <c r="AE3" s="65" t="s">
        <v>94</v>
      </c>
      <c r="AF3" s="66"/>
      <c r="AG3" s="67"/>
    </row>
    <row r="4" spans="1:90" s="9" customFormat="1" ht="48" customHeight="1">
      <c r="A4" s="72"/>
      <c r="B4" s="72"/>
      <c r="C4" s="72"/>
      <c r="D4" s="18" t="s">
        <v>57</v>
      </c>
      <c r="E4" s="18" t="s">
        <v>58</v>
      </c>
      <c r="F4" s="24" t="s">
        <v>62</v>
      </c>
      <c r="G4" s="18" t="s">
        <v>57</v>
      </c>
      <c r="H4" s="18" t="s">
        <v>58</v>
      </c>
      <c r="I4" s="24" t="s">
        <v>62</v>
      </c>
      <c r="J4" s="18" t="s">
        <v>57</v>
      </c>
      <c r="K4" s="18" t="s">
        <v>58</v>
      </c>
      <c r="L4" s="24" t="s">
        <v>62</v>
      </c>
      <c r="M4" s="18" t="s">
        <v>57</v>
      </c>
      <c r="N4" s="18" t="s">
        <v>58</v>
      </c>
      <c r="O4" s="24" t="s">
        <v>62</v>
      </c>
      <c r="P4" s="18" t="s">
        <v>57</v>
      </c>
      <c r="Q4" s="18" t="s">
        <v>58</v>
      </c>
      <c r="R4" s="24" t="s">
        <v>62</v>
      </c>
      <c r="S4" s="18" t="s">
        <v>57</v>
      </c>
      <c r="T4" s="18" t="s">
        <v>58</v>
      </c>
      <c r="U4" s="24" t="s">
        <v>62</v>
      </c>
      <c r="V4" s="18" t="s">
        <v>57</v>
      </c>
      <c r="W4" s="18" t="s">
        <v>58</v>
      </c>
      <c r="X4" s="24" t="s">
        <v>62</v>
      </c>
      <c r="Y4" s="18" t="s">
        <v>57</v>
      </c>
      <c r="Z4" s="18" t="s">
        <v>58</v>
      </c>
      <c r="AA4" s="24" t="s">
        <v>62</v>
      </c>
      <c r="AB4" s="18" t="s">
        <v>57</v>
      </c>
      <c r="AC4" s="18" t="s">
        <v>58</v>
      </c>
      <c r="AD4" s="24" t="s">
        <v>62</v>
      </c>
      <c r="AE4" s="18" t="s">
        <v>57</v>
      </c>
      <c r="AF4" s="18" t="s">
        <v>58</v>
      </c>
      <c r="AG4" s="24" t="s">
        <v>62</v>
      </c>
    </row>
    <row r="5" spans="1:90" s="11" customFormat="1" ht="26.25">
      <c r="A5" s="42">
        <v>1</v>
      </c>
      <c r="B5" s="16">
        <v>2</v>
      </c>
      <c r="C5" s="42">
        <v>3</v>
      </c>
      <c r="D5" s="42">
        <v>4</v>
      </c>
      <c r="E5" s="16">
        <v>5</v>
      </c>
      <c r="F5" s="42">
        <v>6</v>
      </c>
      <c r="G5" s="42">
        <v>7</v>
      </c>
      <c r="H5" s="16">
        <v>8</v>
      </c>
      <c r="I5" s="42">
        <v>9</v>
      </c>
      <c r="J5" s="42">
        <v>10</v>
      </c>
      <c r="K5" s="16">
        <v>11</v>
      </c>
      <c r="L5" s="42">
        <v>12</v>
      </c>
      <c r="M5" s="42">
        <v>13</v>
      </c>
      <c r="N5" s="16">
        <v>14</v>
      </c>
      <c r="O5" s="42">
        <v>15</v>
      </c>
      <c r="P5" s="42">
        <v>16</v>
      </c>
      <c r="Q5" s="16">
        <v>17</v>
      </c>
      <c r="R5" s="42">
        <v>18</v>
      </c>
      <c r="S5" s="42">
        <v>19</v>
      </c>
      <c r="T5" s="16">
        <v>20</v>
      </c>
      <c r="U5" s="42">
        <v>21</v>
      </c>
      <c r="V5" s="42">
        <v>22</v>
      </c>
      <c r="W5" s="16">
        <v>23</v>
      </c>
      <c r="X5" s="42">
        <v>24</v>
      </c>
      <c r="Y5" s="42">
        <v>25</v>
      </c>
      <c r="Z5" s="16">
        <v>26</v>
      </c>
      <c r="AA5" s="42">
        <v>27</v>
      </c>
      <c r="AB5" s="42">
        <v>28</v>
      </c>
      <c r="AC5" s="16">
        <v>29</v>
      </c>
      <c r="AD5" s="42">
        <v>30</v>
      </c>
      <c r="AE5" s="42">
        <v>31</v>
      </c>
      <c r="AF5" s="16">
        <v>32</v>
      </c>
      <c r="AG5" s="42">
        <v>33</v>
      </c>
      <c r="AH5" s="44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</row>
    <row r="6" spans="1:90" ht="23.25" customHeight="1">
      <c r="A6" s="71" t="s">
        <v>43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48"/>
      <c r="AF6" s="48"/>
      <c r="AG6" s="48"/>
    </row>
    <row r="7" spans="1:90" ht="38.25" customHeight="1">
      <c r="A7" s="71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48"/>
      <c r="AF7" s="48"/>
      <c r="AG7" s="48"/>
    </row>
    <row r="8" spans="1:90" ht="57" customHeight="1">
      <c r="A8" s="8"/>
      <c r="B8" s="16" t="s">
        <v>64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 spans="1:90" ht="57" customHeight="1">
      <c r="A9" s="8">
        <v>1</v>
      </c>
      <c r="B9" s="13" t="s">
        <v>3</v>
      </c>
      <c r="C9" s="7">
        <v>6030</v>
      </c>
      <c r="D9" s="7">
        <v>14000</v>
      </c>
      <c r="E9" s="7">
        <v>3000</v>
      </c>
      <c r="F9" s="7">
        <f>D9+E9</f>
        <v>17000</v>
      </c>
      <c r="G9" s="7"/>
      <c r="H9" s="7"/>
      <c r="I9" s="7">
        <f>G9+H9</f>
        <v>0</v>
      </c>
      <c r="J9" s="7"/>
      <c r="K9" s="7"/>
      <c r="L9" s="7">
        <f>J9+K9</f>
        <v>0</v>
      </c>
      <c r="M9" s="7"/>
      <c r="N9" s="7"/>
      <c r="O9" s="7">
        <f>M9+N9</f>
        <v>0</v>
      </c>
      <c r="P9" s="7">
        <v>0</v>
      </c>
      <c r="Q9" s="7">
        <v>4060</v>
      </c>
      <c r="R9" s="7">
        <f>P9+Q9</f>
        <v>4060</v>
      </c>
      <c r="S9" s="7">
        <v>0</v>
      </c>
      <c r="T9" s="51">
        <v>0.6</v>
      </c>
      <c r="U9" s="51">
        <f>S9+T9</f>
        <v>0.6</v>
      </c>
      <c r="V9" s="7">
        <v>0</v>
      </c>
      <c r="W9" s="7">
        <v>0</v>
      </c>
      <c r="X9" s="7">
        <f>V9+W9</f>
        <v>0</v>
      </c>
      <c r="Y9" s="7">
        <v>0</v>
      </c>
      <c r="Z9" s="7"/>
      <c r="AA9" s="7">
        <f>Y9+Z9</f>
        <v>0</v>
      </c>
      <c r="AB9" s="7">
        <v>5230</v>
      </c>
      <c r="AC9" s="7">
        <v>4060</v>
      </c>
      <c r="AD9" s="7">
        <f>AB9+AC9</f>
        <v>9290</v>
      </c>
      <c r="AE9" s="7"/>
      <c r="AF9" s="7"/>
      <c r="AG9" s="7">
        <f>AE9+AF9</f>
        <v>0</v>
      </c>
    </row>
    <row r="10" spans="1:90" ht="57" customHeight="1">
      <c r="A10" s="8"/>
      <c r="B10" s="16" t="s">
        <v>65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spans="1:90" ht="57" customHeight="1">
      <c r="A11" s="8">
        <v>2</v>
      </c>
      <c r="B11" s="13" t="s">
        <v>21</v>
      </c>
      <c r="C11" s="7">
        <v>21625</v>
      </c>
      <c r="D11" s="7">
        <v>15000</v>
      </c>
      <c r="E11" s="7">
        <v>0</v>
      </c>
      <c r="F11" s="7">
        <f t="shared" ref="F11:F48" si="0">D11+E11</f>
        <v>15000</v>
      </c>
      <c r="G11" s="7"/>
      <c r="H11" s="7"/>
      <c r="I11" s="7">
        <f t="shared" ref="I11" si="1">G11+H11</f>
        <v>0</v>
      </c>
      <c r="J11" s="7"/>
      <c r="K11" s="7"/>
      <c r="L11" s="7">
        <f t="shared" ref="L11:L48" si="2">J11+K11</f>
        <v>0</v>
      </c>
      <c r="M11" s="7"/>
      <c r="N11" s="7"/>
      <c r="O11" s="7">
        <f t="shared" ref="O11" si="3">M11+N11</f>
        <v>0</v>
      </c>
      <c r="P11" s="7">
        <v>14000</v>
      </c>
      <c r="Q11" s="7">
        <v>0</v>
      </c>
      <c r="R11" s="7">
        <f t="shared" ref="R11:R48" si="4">P11+Q11</f>
        <v>14000</v>
      </c>
      <c r="S11" s="7"/>
      <c r="T11" s="7">
        <v>0</v>
      </c>
      <c r="U11" s="7">
        <f t="shared" ref="U11" si="5">S11+T11</f>
        <v>0</v>
      </c>
      <c r="V11" s="7">
        <v>0</v>
      </c>
      <c r="W11" s="7">
        <v>0</v>
      </c>
      <c r="X11" s="7">
        <f t="shared" ref="X11:X48" si="6">V11+W11</f>
        <v>0</v>
      </c>
      <c r="Y11" s="7"/>
      <c r="Z11" s="7"/>
      <c r="AA11" s="7">
        <f t="shared" ref="AA11" si="7">Y11+Z11</f>
        <v>0</v>
      </c>
      <c r="AB11" s="7">
        <v>0</v>
      </c>
      <c r="AC11" s="7">
        <v>15000</v>
      </c>
      <c r="AD11" s="7">
        <f t="shared" ref="AD11:AD48" si="8">AB11+AC11</f>
        <v>15000</v>
      </c>
      <c r="AE11" s="7"/>
      <c r="AF11" s="7"/>
      <c r="AG11" s="7">
        <f t="shared" ref="AG11" si="9">AE11+AF11</f>
        <v>0</v>
      </c>
    </row>
    <row r="12" spans="1:90" ht="57" customHeight="1">
      <c r="A12" s="8"/>
      <c r="B12" s="16" t="s">
        <v>26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1:90" ht="57" customHeight="1">
      <c r="A13" s="8">
        <v>3</v>
      </c>
      <c r="B13" s="13" t="s">
        <v>4</v>
      </c>
      <c r="C13" s="7">
        <v>6600</v>
      </c>
      <c r="D13" s="7">
        <v>4500</v>
      </c>
      <c r="E13" s="7">
        <v>4000</v>
      </c>
      <c r="F13" s="7">
        <f t="shared" si="0"/>
        <v>8500</v>
      </c>
      <c r="G13" s="7"/>
      <c r="H13" s="7"/>
      <c r="I13" s="7">
        <f t="shared" ref="I13" si="10">G13+H13</f>
        <v>0</v>
      </c>
      <c r="J13" s="7">
        <v>0</v>
      </c>
      <c r="K13" s="7">
        <v>4000</v>
      </c>
      <c r="L13" s="7">
        <f t="shared" si="2"/>
        <v>4000</v>
      </c>
      <c r="M13" s="7">
        <v>0</v>
      </c>
      <c r="N13" s="50">
        <v>0.56699999999999995</v>
      </c>
      <c r="O13" s="50">
        <f t="shared" ref="O13" si="11">M13+N13</f>
        <v>0.56699999999999995</v>
      </c>
      <c r="P13" s="7">
        <v>0</v>
      </c>
      <c r="Q13" s="7">
        <v>0</v>
      </c>
      <c r="R13" s="7">
        <f t="shared" si="4"/>
        <v>0</v>
      </c>
      <c r="S13" s="7">
        <v>0</v>
      </c>
      <c r="T13" s="7">
        <v>0</v>
      </c>
      <c r="U13" s="7">
        <f t="shared" ref="U13" si="12">S13+T13</f>
        <v>0</v>
      </c>
      <c r="V13" s="7">
        <v>0</v>
      </c>
      <c r="W13" s="7">
        <v>0</v>
      </c>
      <c r="X13" s="7">
        <f t="shared" si="6"/>
        <v>0</v>
      </c>
      <c r="Y13" s="7">
        <v>0</v>
      </c>
      <c r="Z13" s="7">
        <v>0</v>
      </c>
      <c r="AA13" s="7">
        <f t="shared" ref="AA13" si="13">Y13+Z13</f>
        <v>0</v>
      </c>
      <c r="AB13" s="7">
        <v>0</v>
      </c>
      <c r="AC13" s="7">
        <v>5000</v>
      </c>
      <c r="AD13" s="7">
        <f t="shared" si="8"/>
        <v>5000</v>
      </c>
      <c r="AE13" s="7"/>
      <c r="AF13" s="7"/>
      <c r="AG13" s="7">
        <f t="shared" ref="AG13" si="14">AE13+AF13</f>
        <v>0</v>
      </c>
    </row>
    <row r="14" spans="1:90" ht="57" customHeight="1">
      <c r="A14" s="8"/>
      <c r="B14" s="16" t="s">
        <v>66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spans="1:90" ht="57" customHeight="1">
      <c r="A15" s="8">
        <v>4</v>
      </c>
      <c r="B15" s="13" t="s">
        <v>5</v>
      </c>
      <c r="C15" s="7">
        <v>10500</v>
      </c>
      <c r="D15" s="7">
        <v>10200</v>
      </c>
      <c r="E15" s="7">
        <v>7500</v>
      </c>
      <c r="F15" s="7">
        <f t="shared" si="0"/>
        <v>17700</v>
      </c>
      <c r="G15" s="7"/>
      <c r="H15" s="7"/>
      <c r="I15" s="7">
        <f t="shared" ref="I15:I16" si="15">G15+H15</f>
        <v>0</v>
      </c>
      <c r="J15" s="7">
        <v>0</v>
      </c>
      <c r="K15" s="7">
        <v>2991</v>
      </c>
      <c r="L15" s="7">
        <f t="shared" si="2"/>
        <v>2991</v>
      </c>
      <c r="M15" s="7">
        <v>0</v>
      </c>
      <c r="N15" s="52">
        <v>0.92</v>
      </c>
      <c r="O15" s="52">
        <f t="shared" ref="O15:O16" si="16">M15+N15</f>
        <v>0.92</v>
      </c>
      <c r="P15" s="7">
        <v>0</v>
      </c>
      <c r="Q15" s="7">
        <v>0</v>
      </c>
      <c r="R15" s="7">
        <f t="shared" si="4"/>
        <v>0</v>
      </c>
      <c r="S15" s="7">
        <v>0</v>
      </c>
      <c r="T15" s="7">
        <v>0</v>
      </c>
      <c r="U15" s="7">
        <f t="shared" ref="U15:U16" si="17">S15+T15</f>
        <v>0</v>
      </c>
      <c r="V15" s="7">
        <v>0</v>
      </c>
      <c r="W15" s="7">
        <v>0</v>
      </c>
      <c r="X15" s="7">
        <f t="shared" si="6"/>
        <v>0</v>
      </c>
      <c r="Y15" s="7">
        <v>0</v>
      </c>
      <c r="Z15" s="7">
        <v>0</v>
      </c>
      <c r="AA15" s="7">
        <f t="shared" ref="AA15:AA16" si="18">Y15+Z15</f>
        <v>0</v>
      </c>
      <c r="AB15" s="7">
        <v>0</v>
      </c>
      <c r="AC15" s="7">
        <v>7500</v>
      </c>
      <c r="AD15" s="7">
        <f t="shared" si="8"/>
        <v>7500</v>
      </c>
      <c r="AE15" s="7">
        <v>0</v>
      </c>
      <c r="AF15" s="7"/>
      <c r="AG15" s="7">
        <f t="shared" ref="AG15:AG16" si="19">AE15+AF15</f>
        <v>0</v>
      </c>
    </row>
    <row r="16" spans="1:90" ht="57" customHeight="1">
      <c r="A16" s="8">
        <v>5</v>
      </c>
      <c r="B16" s="13" t="s">
        <v>35</v>
      </c>
      <c r="C16" s="7">
        <v>9000</v>
      </c>
      <c r="D16" s="7">
        <v>8000</v>
      </c>
      <c r="E16" s="7">
        <v>4400</v>
      </c>
      <c r="F16" s="7">
        <f t="shared" si="0"/>
        <v>12400</v>
      </c>
      <c r="G16" s="7"/>
      <c r="H16" s="7"/>
      <c r="I16" s="7">
        <f t="shared" si="15"/>
        <v>0</v>
      </c>
      <c r="J16" s="7">
        <v>0</v>
      </c>
      <c r="K16" s="7">
        <v>3000</v>
      </c>
      <c r="L16" s="7">
        <f t="shared" si="2"/>
        <v>3000</v>
      </c>
      <c r="M16" s="7">
        <v>0</v>
      </c>
      <c r="N16" s="51">
        <v>0.6</v>
      </c>
      <c r="O16" s="51">
        <f t="shared" si="16"/>
        <v>0.6</v>
      </c>
      <c r="P16" s="7">
        <v>0</v>
      </c>
      <c r="Q16" s="7">
        <v>1200</v>
      </c>
      <c r="R16" s="7">
        <f t="shared" si="4"/>
        <v>1200</v>
      </c>
      <c r="S16" s="7">
        <v>0</v>
      </c>
      <c r="T16" s="52">
        <v>0.13</v>
      </c>
      <c r="U16" s="52">
        <f t="shared" si="17"/>
        <v>0.13</v>
      </c>
      <c r="V16" s="7">
        <v>0</v>
      </c>
      <c r="W16" s="7">
        <v>0</v>
      </c>
      <c r="X16" s="7">
        <f t="shared" si="6"/>
        <v>0</v>
      </c>
      <c r="Y16" s="7">
        <v>0</v>
      </c>
      <c r="Z16" s="7">
        <v>0</v>
      </c>
      <c r="AA16" s="7">
        <f t="shared" si="18"/>
        <v>0</v>
      </c>
      <c r="AB16" s="7">
        <v>0</v>
      </c>
      <c r="AC16" s="7">
        <v>3600</v>
      </c>
      <c r="AD16" s="7">
        <f t="shared" si="8"/>
        <v>3600</v>
      </c>
      <c r="AE16" s="7">
        <v>0</v>
      </c>
      <c r="AF16" s="7"/>
      <c r="AG16" s="7">
        <f t="shared" si="19"/>
        <v>0</v>
      </c>
    </row>
    <row r="17" spans="1:34" ht="57" customHeight="1">
      <c r="A17" s="8"/>
      <c r="B17" s="16" t="s">
        <v>27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spans="1:34" ht="57" customHeight="1">
      <c r="A18" s="8">
        <v>6</v>
      </c>
      <c r="B18" s="13" t="s">
        <v>6</v>
      </c>
      <c r="C18" s="6">
        <v>24000</v>
      </c>
      <c r="D18" s="6">
        <v>11000</v>
      </c>
      <c r="E18" s="6">
        <v>0</v>
      </c>
      <c r="F18" s="7">
        <f t="shared" si="0"/>
        <v>11000</v>
      </c>
      <c r="G18" s="6"/>
      <c r="H18" s="6"/>
      <c r="I18" s="7">
        <f t="shared" ref="I18:I19" si="20">G18+H18</f>
        <v>0</v>
      </c>
      <c r="J18" s="6">
        <v>0</v>
      </c>
      <c r="K18" s="6">
        <v>8300</v>
      </c>
      <c r="L18" s="7">
        <f t="shared" si="2"/>
        <v>8300</v>
      </c>
      <c r="M18" s="6">
        <v>0</v>
      </c>
      <c r="N18" s="53">
        <v>0.8</v>
      </c>
      <c r="O18" s="51">
        <f t="shared" ref="O18:O19" si="21">M18+N18</f>
        <v>0.8</v>
      </c>
      <c r="P18" s="6">
        <v>7200</v>
      </c>
      <c r="Q18" s="6">
        <v>0</v>
      </c>
      <c r="R18" s="7">
        <f t="shared" si="4"/>
        <v>7200</v>
      </c>
      <c r="S18" s="6"/>
      <c r="T18" s="6">
        <v>0</v>
      </c>
      <c r="U18" s="7">
        <f t="shared" ref="U18:U19" si="22">S18+T18</f>
        <v>0</v>
      </c>
      <c r="V18" s="6">
        <v>10000</v>
      </c>
      <c r="W18" s="6">
        <v>0</v>
      </c>
      <c r="X18" s="7">
        <f t="shared" si="6"/>
        <v>10000</v>
      </c>
      <c r="Y18" s="55">
        <v>0.52800000000000002</v>
      </c>
      <c r="Z18" s="6">
        <v>0</v>
      </c>
      <c r="AA18" s="50">
        <f t="shared" ref="AA18:AA19" si="23">Y18+Z18</f>
        <v>0.52800000000000002</v>
      </c>
      <c r="AB18" s="6">
        <v>18000</v>
      </c>
      <c r="AC18" s="6">
        <v>0</v>
      </c>
      <c r="AD18" s="7">
        <f t="shared" si="8"/>
        <v>18000</v>
      </c>
      <c r="AE18" s="6"/>
      <c r="AF18" s="6">
        <v>0</v>
      </c>
      <c r="AG18" s="7">
        <f t="shared" ref="AG18:AG19" si="24">AE18+AF18</f>
        <v>0</v>
      </c>
      <c r="AH18" s="11"/>
    </row>
    <row r="19" spans="1:34" ht="57" customHeight="1">
      <c r="A19" s="8">
        <v>7</v>
      </c>
      <c r="B19" s="13" t="s">
        <v>30</v>
      </c>
      <c r="C19" s="7">
        <v>8500</v>
      </c>
      <c r="D19" s="7">
        <v>6900</v>
      </c>
      <c r="E19" s="7">
        <v>0</v>
      </c>
      <c r="F19" s="7">
        <f t="shared" si="0"/>
        <v>6900</v>
      </c>
      <c r="G19" s="7"/>
      <c r="H19" s="7"/>
      <c r="I19" s="7">
        <f t="shared" si="20"/>
        <v>0</v>
      </c>
      <c r="J19" s="7">
        <v>0</v>
      </c>
      <c r="K19" s="7">
        <v>0</v>
      </c>
      <c r="L19" s="7">
        <f t="shared" si="2"/>
        <v>0</v>
      </c>
      <c r="M19" s="7">
        <v>0</v>
      </c>
      <c r="N19" s="7">
        <v>0</v>
      </c>
      <c r="O19" s="7">
        <f t="shared" si="21"/>
        <v>0</v>
      </c>
      <c r="P19" s="7">
        <v>6900</v>
      </c>
      <c r="Q19" s="7">
        <v>0</v>
      </c>
      <c r="R19" s="7">
        <f t="shared" si="4"/>
        <v>6900</v>
      </c>
      <c r="S19" s="7"/>
      <c r="T19" s="7">
        <v>0</v>
      </c>
      <c r="U19" s="7">
        <f t="shared" si="22"/>
        <v>0</v>
      </c>
      <c r="V19" s="7">
        <v>6900</v>
      </c>
      <c r="W19" s="7">
        <v>0</v>
      </c>
      <c r="X19" s="7">
        <f t="shared" si="6"/>
        <v>6900</v>
      </c>
      <c r="Y19" s="52">
        <v>0.93</v>
      </c>
      <c r="Z19" s="7">
        <v>0</v>
      </c>
      <c r="AA19" s="52">
        <f t="shared" si="23"/>
        <v>0.93</v>
      </c>
      <c r="AB19" s="7">
        <v>6900</v>
      </c>
      <c r="AC19" s="7">
        <v>8500</v>
      </c>
      <c r="AD19" s="7">
        <f t="shared" si="8"/>
        <v>15400</v>
      </c>
      <c r="AE19" s="7"/>
      <c r="AF19" s="7"/>
      <c r="AG19" s="7">
        <f t="shared" si="24"/>
        <v>0</v>
      </c>
      <c r="AH19" s="11"/>
    </row>
    <row r="20" spans="1:34" ht="57" customHeight="1">
      <c r="A20" s="8"/>
      <c r="B20" s="16" t="s">
        <v>67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11"/>
    </row>
    <row r="21" spans="1:34" ht="57" customHeight="1">
      <c r="A21" s="8">
        <v>8</v>
      </c>
      <c r="B21" s="13" t="s">
        <v>7</v>
      </c>
      <c r="C21" s="7">
        <v>8945</v>
      </c>
      <c r="D21" s="7">
        <v>5500</v>
      </c>
      <c r="E21" s="7">
        <v>40000</v>
      </c>
      <c r="F21" s="7">
        <f t="shared" si="0"/>
        <v>45500</v>
      </c>
      <c r="G21" s="7"/>
      <c r="H21" s="7"/>
      <c r="I21" s="7">
        <f t="shared" ref="I21:I22" si="25">G21+H21</f>
        <v>0</v>
      </c>
      <c r="J21" s="7">
        <v>0</v>
      </c>
      <c r="K21" s="7">
        <v>3000</v>
      </c>
      <c r="L21" s="7">
        <f t="shared" si="2"/>
        <v>3000</v>
      </c>
      <c r="M21" s="7">
        <v>0</v>
      </c>
      <c r="N21" s="52">
        <v>1</v>
      </c>
      <c r="O21" s="52">
        <f t="shared" ref="O21:O22" si="26">M21+N21</f>
        <v>1</v>
      </c>
      <c r="P21" s="7">
        <v>800</v>
      </c>
      <c r="Q21" s="7">
        <v>2150</v>
      </c>
      <c r="R21" s="7">
        <f t="shared" si="4"/>
        <v>2950</v>
      </c>
      <c r="S21" s="7"/>
      <c r="T21" s="50">
        <v>0.63900000000000001</v>
      </c>
      <c r="U21" s="50">
        <f t="shared" ref="U21:U22" si="27">S21+T21</f>
        <v>0.63900000000000001</v>
      </c>
      <c r="V21" s="7">
        <v>0</v>
      </c>
      <c r="W21" s="7">
        <v>0</v>
      </c>
      <c r="X21" s="7">
        <f t="shared" si="6"/>
        <v>0</v>
      </c>
      <c r="Y21" s="7">
        <v>0</v>
      </c>
      <c r="Z21" s="7">
        <v>0</v>
      </c>
      <c r="AA21" s="7">
        <f t="shared" ref="AA21:AA22" si="28">Y21+Z21</f>
        <v>0</v>
      </c>
      <c r="AB21" s="7">
        <v>6000</v>
      </c>
      <c r="AC21" s="7">
        <v>6000</v>
      </c>
      <c r="AD21" s="7">
        <f t="shared" si="8"/>
        <v>12000</v>
      </c>
      <c r="AE21" s="7"/>
      <c r="AF21" s="7"/>
      <c r="AG21" s="7">
        <f t="shared" ref="AG21:AG22" si="29">AE21+AF21</f>
        <v>0</v>
      </c>
      <c r="AH21" s="11" t="s">
        <v>23</v>
      </c>
    </row>
    <row r="22" spans="1:34" ht="57" customHeight="1">
      <c r="A22" s="8">
        <v>9</v>
      </c>
      <c r="B22" s="13" t="s">
        <v>42</v>
      </c>
      <c r="C22" s="7">
        <v>14000</v>
      </c>
      <c r="D22" s="7">
        <v>0</v>
      </c>
      <c r="E22" s="7">
        <v>0</v>
      </c>
      <c r="F22" s="7">
        <f t="shared" si="0"/>
        <v>0</v>
      </c>
      <c r="G22" s="7"/>
      <c r="H22" s="7"/>
      <c r="I22" s="7">
        <f t="shared" si="25"/>
        <v>0</v>
      </c>
      <c r="J22" s="7">
        <v>0</v>
      </c>
      <c r="K22" s="7">
        <v>0</v>
      </c>
      <c r="L22" s="7">
        <f t="shared" si="2"/>
        <v>0</v>
      </c>
      <c r="M22" s="7">
        <v>0</v>
      </c>
      <c r="N22" s="7"/>
      <c r="O22" s="7">
        <f t="shared" si="26"/>
        <v>0</v>
      </c>
      <c r="P22" s="7">
        <v>2500</v>
      </c>
      <c r="Q22" s="7">
        <v>2000</v>
      </c>
      <c r="R22" s="7">
        <f t="shared" si="4"/>
        <v>4500</v>
      </c>
      <c r="S22" s="7"/>
      <c r="T22" s="52">
        <v>0.2</v>
      </c>
      <c r="U22" s="52">
        <f t="shared" si="27"/>
        <v>0.2</v>
      </c>
      <c r="V22" s="7">
        <v>3000</v>
      </c>
      <c r="W22" s="7">
        <v>0</v>
      </c>
      <c r="X22" s="7">
        <f t="shared" si="6"/>
        <v>3000</v>
      </c>
      <c r="Y22" s="52">
        <v>0.3</v>
      </c>
      <c r="Z22" s="7">
        <v>0</v>
      </c>
      <c r="AA22" s="52">
        <f t="shared" si="28"/>
        <v>0.3</v>
      </c>
      <c r="AB22" s="7">
        <v>10000</v>
      </c>
      <c r="AC22" s="7">
        <v>6000</v>
      </c>
      <c r="AD22" s="7">
        <f t="shared" si="8"/>
        <v>16000</v>
      </c>
      <c r="AE22" s="7"/>
      <c r="AF22" s="7"/>
      <c r="AG22" s="7">
        <f t="shared" si="29"/>
        <v>0</v>
      </c>
      <c r="AH22" s="11"/>
    </row>
    <row r="23" spans="1:34" ht="57" customHeight="1">
      <c r="A23" s="8"/>
      <c r="B23" s="16" t="s">
        <v>68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11"/>
    </row>
    <row r="24" spans="1:34" ht="57" customHeight="1">
      <c r="A24" s="8">
        <v>10</v>
      </c>
      <c r="B24" s="13" t="s">
        <v>41</v>
      </c>
      <c r="C24" s="7">
        <v>24500</v>
      </c>
      <c r="D24" s="7">
        <v>16000</v>
      </c>
      <c r="E24" s="7">
        <v>4000</v>
      </c>
      <c r="F24" s="7">
        <f t="shared" si="0"/>
        <v>20000</v>
      </c>
      <c r="G24" s="7"/>
      <c r="H24" s="7"/>
      <c r="I24" s="7">
        <f t="shared" ref="I24:I28" si="30">G24+H24</f>
        <v>0</v>
      </c>
      <c r="J24" s="7">
        <v>0</v>
      </c>
      <c r="K24" s="7">
        <v>8100</v>
      </c>
      <c r="L24" s="7">
        <f t="shared" si="2"/>
        <v>8100</v>
      </c>
      <c r="M24" s="7">
        <v>0</v>
      </c>
      <c r="N24" s="50">
        <v>0.96399999999999997</v>
      </c>
      <c r="O24" s="50">
        <f t="shared" ref="O24:O26" si="31">M24+N24</f>
        <v>0.96399999999999997</v>
      </c>
      <c r="P24" s="7">
        <v>16000</v>
      </c>
      <c r="Q24" s="7">
        <v>8100</v>
      </c>
      <c r="R24" s="7">
        <f t="shared" si="4"/>
        <v>24100</v>
      </c>
      <c r="S24" s="7"/>
      <c r="T24" s="50">
        <v>0.96399999999999997</v>
      </c>
      <c r="U24" s="50">
        <f t="shared" ref="U24:U27" si="32">S24+T24</f>
        <v>0.96399999999999997</v>
      </c>
      <c r="V24" s="7">
        <v>16000</v>
      </c>
      <c r="W24" s="7">
        <v>5000</v>
      </c>
      <c r="X24" s="7">
        <f t="shared" si="6"/>
        <v>21000</v>
      </c>
      <c r="Y24" s="50">
        <v>0.69199999999999995</v>
      </c>
      <c r="Z24" s="50">
        <v>0.88200000000000001</v>
      </c>
      <c r="AA24" s="50">
        <f t="shared" ref="AA24:AA28" si="33">Y24+Z24</f>
        <v>1.5739999999999998</v>
      </c>
      <c r="AB24" s="7">
        <v>16000</v>
      </c>
      <c r="AC24" s="7">
        <v>9340</v>
      </c>
      <c r="AD24" s="7">
        <f t="shared" si="8"/>
        <v>25340</v>
      </c>
      <c r="AE24" s="7"/>
      <c r="AF24" s="7"/>
      <c r="AG24" s="7">
        <f t="shared" ref="AG24:AG28" si="34">AE24+AF24</f>
        <v>0</v>
      </c>
      <c r="AH24" s="11"/>
    </row>
    <row r="25" spans="1:34" ht="57" customHeight="1">
      <c r="A25" s="8">
        <v>11</v>
      </c>
      <c r="B25" s="13" t="s">
        <v>24</v>
      </c>
      <c r="C25" s="7">
        <v>6060</v>
      </c>
      <c r="D25" s="7">
        <v>2600</v>
      </c>
      <c r="E25" s="7">
        <v>0</v>
      </c>
      <c r="F25" s="7">
        <f t="shared" si="0"/>
        <v>2600</v>
      </c>
      <c r="G25" s="7"/>
      <c r="H25" s="7"/>
      <c r="I25" s="7">
        <f t="shared" si="30"/>
        <v>0</v>
      </c>
      <c r="J25" s="7">
        <v>0</v>
      </c>
      <c r="K25" s="7">
        <v>2000</v>
      </c>
      <c r="L25" s="7">
        <f t="shared" si="2"/>
        <v>2000</v>
      </c>
      <c r="M25" s="7">
        <v>0</v>
      </c>
      <c r="N25" s="50">
        <v>0.19400000000000001</v>
      </c>
      <c r="O25" s="50">
        <f t="shared" si="31"/>
        <v>0.19400000000000001</v>
      </c>
      <c r="P25" s="7">
        <v>2500</v>
      </c>
      <c r="Q25" s="7">
        <v>0</v>
      </c>
      <c r="R25" s="7">
        <f t="shared" si="4"/>
        <v>2500</v>
      </c>
      <c r="S25" s="7"/>
      <c r="T25" s="7">
        <v>0</v>
      </c>
      <c r="U25" s="7">
        <f t="shared" si="32"/>
        <v>0</v>
      </c>
      <c r="V25" s="7">
        <v>2500</v>
      </c>
      <c r="W25" s="7">
        <v>0</v>
      </c>
      <c r="X25" s="7">
        <f t="shared" si="6"/>
        <v>2500</v>
      </c>
      <c r="Y25" s="56">
        <v>0.35449999999999998</v>
      </c>
      <c r="Z25" s="7">
        <v>0</v>
      </c>
      <c r="AA25" s="56">
        <f t="shared" si="33"/>
        <v>0.35449999999999998</v>
      </c>
      <c r="AB25" s="7">
        <v>2500</v>
      </c>
      <c r="AC25" s="7">
        <v>100</v>
      </c>
      <c r="AD25" s="7">
        <f t="shared" si="8"/>
        <v>2600</v>
      </c>
      <c r="AE25" s="7"/>
      <c r="AF25" s="7"/>
      <c r="AG25" s="7">
        <f t="shared" si="34"/>
        <v>0</v>
      </c>
      <c r="AH25" s="11"/>
    </row>
    <row r="26" spans="1:34" ht="57" customHeight="1">
      <c r="A26" s="8">
        <v>12</v>
      </c>
      <c r="B26" s="13" t="s">
        <v>25</v>
      </c>
      <c r="C26" s="7">
        <v>11000</v>
      </c>
      <c r="D26" s="7">
        <v>8000</v>
      </c>
      <c r="E26" s="7">
        <v>0</v>
      </c>
      <c r="F26" s="7">
        <f t="shared" si="0"/>
        <v>8000</v>
      </c>
      <c r="G26" s="7"/>
      <c r="H26" s="7"/>
      <c r="I26" s="7">
        <f t="shared" si="30"/>
        <v>0</v>
      </c>
      <c r="J26" s="7">
        <v>0</v>
      </c>
      <c r="K26" s="7">
        <v>5700</v>
      </c>
      <c r="L26" s="7">
        <f t="shared" si="2"/>
        <v>5700</v>
      </c>
      <c r="M26" s="7">
        <v>0</v>
      </c>
      <c r="N26" s="52">
        <v>0.56999999999999995</v>
      </c>
      <c r="O26" s="52">
        <f t="shared" si="31"/>
        <v>0.56999999999999995</v>
      </c>
      <c r="P26" s="7">
        <v>6000</v>
      </c>
      <c r="Q26" s="7">
        <v>1300</v>
      </c>
      <c r="R26" s="7">
        <f t="shared" si="4"/>
        <v>7300</v>
      </c>
      <c r="S26" s="7"/>
      <c r="T26" s="56">
        <v>0.16250000000000001</v>
      </c>
      <c r="U26" s="56">
        <f t="shared" si="32"/>
        <v>0.16250000000000001</v>
      </c>
      <c r="V26" s="7">
        <v>6000</v>
      </c>
      <c r="W26" s="7">
        <v>3700</v>
      </c>
      <c r="X26" s="7">
        <f t="shared" si="6"/>
        <v>9700</v>
      </c>
      <c r="Y26" s="7"/>
      <c r="Z26" s="7"/>
      <c r="AA26" s="7">
        <f t="shared" si="33"/>
        <v>0</v>
      </c>
      <c r="AB26" s="7">
        <v>5700</v>
      </c>
      <c r="AC26" s="7">
        <v>2500</v>
      </c>
      <c r="AD26" s="7">
        <v>0</v>
      </c>
      <c r="AE26" s="7"/>
      <c r="AF26" s="7"/>
      <c r="AG26" s="7">
        <f t="shared" si="34"/>
        <v>0</v>
      </c>
      <c r="AH26" s="11"/>
    </row>
    <row r="27" spans="1:34" ht="57" customHeight="1">
      <c r="A27" s="8">
        <v>13</v>
      </c>
      <c r="B27" s="13" t="s">
        <v>36</v>
      </c>
      <c r="C27" s="7">
        <v>24500</v>
      </c>
      <c r="D27" s="7">
        <v>0</v>
      </c>
      <c r="E27" s="7">
        <v>0</v>
      </c>
      <c r="F27" s="7">
        <f t="shared" si="0"/>
        <v>0</v>
      </c>
      <c r="G27" s="7"/>
      <c r="H27" s="7"/>
      <c r="I27" s="7">
        <f t="shared" si="30"/>
        <v>0</v>
      </c>
      <c r="J27" s="7">
        <v>0</v>
      </c>
      <c r="K27" s="7" t="s">
        <v>87</v>
      </c>
      <c r="L27" s="7">
        <v>0</v>
      </c>
      <c r="M27" s="7">
        <v>0</v>
      </c>
      <c r="N27" s="7" t="s">
        <v>87</v>
      </c>
      <c r="O27" s="7">
        <v>0</v>
      </c>
      <c r="P27" s="7">
        <v>8500</v>
      </c>
      <c r="Q27" s="7">
        <v>3000</v>
      </c>
      <c r="R27" s="7">
        <f t="shared" si="4"/>
        <v>11500</v>
      </c>
      <c r="S27" s="7"/>
      <c r="T27" s="50">
        <v>0.33600000000000002</v>
      </c>
      <c r="U27" s="50">
        <f t="shared" si="32"/>
        <v>0.33600000000000002</v>
      </c>
      <c r="V27" s="7">
        <v>9500</v>
      </c>
      <c r="W27" s="7">
        <v>1500</v>
      </c>
      <c r="X27" s="7">
        <f t="shared" si="6"/>
        <v>11000</v>
      </c>
      <c r="Y27" s="50">
        <v>0.75600000000000001</v>
      </c>
      <c r="Z27" s="50">
        <v>0.39700000000000002</v>
      </c>
      <c r="AA27" s="50">
        <f t="shared" si="33"/>
        <v>1.153</v>
      </c>
      <c r="AB27" s="7">
        <v>13975</v>
      </c>
      <c r="AC27" s="7">
        <v>5000</v>
      </c>
      <c r="AD27" s="7">
        <f t="shared" si="8"/>
        <v>18975</v>
      </c>
      <c r="AE27" s="7"/>
      <c r="AF27" s="7"/>
      <c r="AG27" s="7">
        <f t="shared" si="34"/>
        <v>0</v>
      </c>
      <c r="AH27" s="11"/>
    </row>
    <row r="28" spans="1:34" ht="57" customHeight="1">
      <c r="A28" s="8">
        <v>14</v>
      </c>
      <c r="B28" s="13" t="s">
        <v>38</v>
      </c>
      <c r="C28" s="7">
        <v>15000</v>
      </c>
      <c r="D28" s="7">
        <v>0</v>
      </c>
      <c r="E28" s="7">
        <v>0</v>
      </c>
      <c r="F28" s="7">
        <f t="shared" si="0"/>
        <v>0</v>
      </c>
      <c r="G28" s="7"/>
      <c r="H28" s="7"/>
      <c r="I28" s="7">
        <f t="shared" si="30"/>
        <v>0</v>
      </c>
      <c r="J28" s="7">
        <v>0</v>
      </c>
      <c r="K28" s="7" t="s">
        <v>88</v>
      </c>
      <c r="L28" s="7">
        <v>0</v>
      </c>
      <c r="M28" s="7"/>
      <c r="N28" s="7" t="s">
        <v>87</v>
      </c>
      <c r="O28" s="7">
        <v>0</v>
      </c>
      <c r="P28" s="7">
        <v>0</v>
      </c>
      <c r="Q28" s="7" t="s">
        <v>87</v>
      </c>
      <c r="R28" s="7">
        <v>0</v>
      </c>
      <c r="S28" s="7"/>
      <c r="T28" s="7" t="s">
        <v>87</v>
      </c>
      <c r="U28" s="7">
        <v>0</v>
      </c>
      <c r="V28" s="7">
        <v>0</v>
      </c>
      <c r="W28" s="7">
        <v>0</v>
      </c>
      <c r="X28" s="7">
        <f t="shared" si="6"/>
        <v>0</v>
      </c>
      <c r="Y28" s="7"/>
      <c r="Z28" s="7"/>
      <c r="AA28" s="7">
        <f t="shared" si="33"/>
        <v>0</v>
      </c>
      <c r="AB28" s="7">
        <v>0</v>
      </c>
      <c r="AC28" s="7">
        <v>0</v>
      </c>
      <c r="AD28" s="7">
        <f t="shared" si="8"/>
        <v>0</v>
      </c>
      <c r="AE28" s="7"/>
      <c r="AF28" s="7"/>
      <c r="AG28" s="7">
        <f t="shared" si="34"/>
        <v>0</v>
      </c>
      <c r="AH28" s="11"/>
    </row>
    <row r="29" spans="1:34" ht="57" customHeight="1">
      <c r="A29" s="8"/>
      <c r="B29" s="16" t="s">
        <v>69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11"/>
    </row>
    <row r="30" spans="1:34" ht="57" customHeight="1">
      <c r="A30" s="8">
        <v>15</v>
      </c>
      <c r="B30" s="13" t="s">
        <v>31</v>
      </c>
      <c r="C30" s="7">
        <v>9500</v>
      </c>
      <c r="D30" s="7">
        <v>1000</v>
      </c>
      <c r="E30" s="7">
        <v>0</v>
      </c>
      <c r="F30" s="7">
        <f t="shared" si="0"/>
        <v>1000</v>
      </c>
      <c r="G30" s="7"/>
      <c r="H30" s="7"/>
      <c r="I30" s="7">
        <f t="shared" ref="I30:I32" si="35">G30+H30</f>
        <v>0</v>
      </c>
      <c r="J30" s="7">
        <v>1000</v>
      </c>
      <c r="K30" s="7"/>
      <c r="L30" s="7">
        <f t="shared" si="2"/>
        <v>1000</v>
      </c>
      <c r="M30" s="7"/>
      <c r="N30" s="7"/>
      <c r="O30" s="7">
        <f t="shared" ref="O30:O32" si="36">M30+N30</f>
        <v>0</v>
      </c>
      <c r="P30" s="7">
        <v>2500</v>
      </c>
      <c r="Q30" s="7">
        <v>2000</v>
      </c>
      <c r="R30" s="7">
        <f t="shared" si="4"/>
        <v>4500</v>
      </c>
      <c r="S30" s="7"/>
      <c r="T30" s="50">
        <v>0.20300000000000001</v>
      </c>
      <c r="U30" s="50">
        <f t="shared" ref="U30:U32" si="37">S30+T30</f>
        <v>0.20300000000000001</v>
      </c>
      <c r="V30" s="7">
        <v>2500</v>
      </c>
      <c r="W30" s="7">
        <v>900</v>
      </c>
      <c r="X30" s="7">
        <f t="shared" si="6"/>
        <v>3400</v>
      </c>
      <c r="Y30" s="50">
        <v>0.16400000000000001</v>
      </c>
      <c r="Z30" s="50">
        <v>7.9000000000000001E-2</v>
      </c>
      <c r="AA30" s="50">
        <f t="shared" ref="AA30" si="38">Y30+Z30</f>
        <v>0.24299999999999999</v>
      </c>
      <c r="AB30" s="7">
        <v>6000</v>
      </c>
      <c r="AC30" s="7">
        <v>1100</v>
      </c>
      <c r="AD30" s="7">
        <f t="shared" si="8"/>
        <v>7100</v>
      </c>
      <c r="AE30" s="7"/>
      <c r="AF30" s="7"/>
      <c r="AG30" s="7">
        <f t="shared" ref="AG30:AG32" si="39">AE30+AF30</f>
        <v>0</v>
      </c>
      <c r="AH30" s="11"/>
    </row>
    <row r="31" spans="1:34" ht="57" customHeight="1">
      <c r="A31" s="8">
        <v>16</v>
      </c>
      <c r="B31" s="13" t="s">
        <v>37</v>
      </c>
      <c r="C31" s="7">
        <v>13000</v>
      </c>
      <c r="D31" s="7">
        <v>0</v>
      </c>
      <c r="E31" s="7"/>
      <c r="F31" s="7">
        <f t="shared" si="0"/>
        <v>0</v>
      </c>
      <c r="G31" s="7"/>
      <c r="H31" s="7"/>
      <c r="I31" s="7">
        <f t="shared" si="35"/>
        <v>0</v>
      </c>
      <c r="J31" s="7">
        <v>0</v>
      </c>
      <c r="K31" s="7" t="s">
        <v>87</v>
      </c>
      <c r="L31" s="7">
        <v>0</v>
      </c>
      <c r="M31" s="7"/>
      <c r="N31" s="7" t="s">
        <v>87</v>
      </c>
      <c r="O31" s="7">
        <v>0</v>
      </c>
      <c r="P31" s="7">
        <v>0</v>
      </c>
      <c r="Q31" s="7"/>
      <c r="R31" s="7">
        <f t="shared" si="4"/>
        <v>0</v>
      </c>
      <c r="S31" s="7"/>
      <c r="T31" s="7"/>
      <c r="U31" s="7">
        <f t="shared" si="37"/>
        <v>0</v>
      </c>
      <c r="V31" s="7">
        <v>1000</v>
      </c>
      <c r="W31" s="7">
        <v>0</v>
      </c>
      <c r="X31" s="7">
        <f t="shared" si="6"/>
        <v>1000</v>
      </c>
      <c r="Y31" s="50">
        <v>0.67200000000000004</v>
      </c>
      <c r="Z31" s="57">
        <v>0</v>
      </c>
      <c r="AA31" s="50">
        <f>SUM(Y31:Z31)</f>
        <v>0.67200000000000004</v>
      </c>
      <c r="AB31" s="7">
        <v>1500</v>
      </c>
      <c r="AC31" s="7">
        <v>2500</v>
      </c>
      <c r="AD31" s="7">
        <f t="shared" si="8"/>
        <v>4000</v>
      </c>
      <c r="AE31" s="7"/>
      <c r="AF31" s="7"/>
      <c r="AG31" s="7">
        <f t="shared" si="39"/>
        <v>0</v>
      </c>
      <c r="AH31" s="11"/>
    </row>
    <row r="32" spans="1:34" ht="57" customHeight="1">
      <c r="A32" s="8">
        <v>17</v>
      </c>
      <c r="B32" s="13" t="s">
        <v>32</v>
      </c>
      <c r="C32" s="7">
        <v>6000</v>
      </c>
      <c r="D32" s="7">
        <v>3000</v>
      </c>
      <c r="E32" s="7">
        <v>0</v>
      </c>
      <c r="F32" s="7">
        <f t="shared" si="0"/>
        <v>3000</v>
      </c>
      <c r="G32" s="7"/>
      <c r="H32" s="7"/>
      <c r="I32" s="7">
        <f t="shared" si="35"/>
        <v>0</v>
      </c>
      <c r="J32" s="7">
        <v>1980</v>
      </c>
      <c r="K32" s="7"/>
      <c r="L32" s="7">
        <f t="shared" si="2"/>
        <v>1980</v>
      </c>
      <c r="M32" s="7"/>
      <c r="N32" s="7"/>
      <c r="O32" s="7">
        <f t="shared" si="36"/>
        <v>0</v>
      </c>
      <c r="P32" s="7">
        <v>1800</v>
      </c>
      <c r="Q32" s="7">
        <v>2000</v>
      </c>
      <c r="R32" s="7">
        <f t="shared" si="4"/>
        <v>3800</v>
      </c>
      <c r="S32" s="7"/>
      <c r="T32" s="50">
        <v>0.19700000000000001</v>
      </c>
      <c r="U32" s="50">
        <f t="shared" si="37"/>
        <v>0.19700000000000001</v>
      </c>
      <c r="V32" s="7">
        <v>2000</v>
      </c>
      <c r="W32" s="7">
        <v>1000</v>
      </c>
      <c r="X32" s="7">
        <f t="shared" si="6"/>
        <v>3000</v>
      </c>
      <c r="Y32" s="50">
        <v>0.46600000000000003</v>
      </c>
      <c r="Z32" s="50">
        <v>0.45500000000000002</v>
      </c>
      <c r="AA32" s="50">
        <f>SUM(Y32:Z32)</f>
        <v>0.92100000000000004</v>
      </c>
      <c r="AB32" s="7">
        <v>2000</v>
      </c>
      <c r="AC32" s="7">
        <v>1500</v>
      </c>
      <c r="AD32" s="7">
        <f t="shared" si="8"/>
        <v>3500</v>
      </c>
      <c r="AE32" s="7"/>
      <c r="AF32" s="7"/>
      <c r="AG32" s="7">
        <f t="shared" si="39"/>
        <v>0</v>
      </c>
      <c r="AH32" s="11"/>
    </row>
    <row r="33" spans="1:33" ht="57" customHeight="1">
      <c r="A33" s="8"/>
      <c r="B33" s="16" t="s">
        <v>70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 spans="1:33" ht="57" customHeight="1">
      <c r="A34" s="8">
        <v>18</v>
      </c>
      <c r="B34" s="13" t="s">
        <v>8</v>
      </c>
      <c r="C34" s="7">
        <v>5100</v>
      </c>
      <c r="D34" s="7">
        <v>0</v>
      </c>
      <c r="E34" s="7">
        <v>0</v>
      </c>
      <c r="F34" s="7">
        <f t="shared" si="0"/>
        <v>0</v>
      </c>
      <c r="G34" s="7"/>
      <c r="H34" s="7"/>
      <c r="I34" s="7">
        <f t="shared" ref="I34" si="40">G34+H34</f>
        <v>0</v>
      </c>
      <c r="J34" s="7">
        <v>0</v>
      </c>
      <c r="K34" s="7">
        <v>2350</v>
      </c>
      <c r="L34" s="7">
        <f t="shared" si="2"/>
        <v>2350</v>
      </c>
      <c r="M34" s="7">
        <v>0</v>
      </c>
      <c r="N34" s="50">
        <v>0.629</v>
      </c>
      <c r="O34" s="50">
        <f t="shared" ref="O34" si="41">M34+N34</f>
        <v>0.629</v>
      </c>
      <c r="P34" s="7">
        <v>2000</v>
      </c>
      <c r="Q34" s="7">
        <v>150</v>
      </c>
      <c r="R34" s="7">
        <f t="shared" si="4"/>
        <v>2150</v>
      </c>
      <c r="S34" s="7"/>
      <c r="T34" s="52">
        <v>0.6</v>
      </c>
      <c r="U34" s="52">
        <f t="shared" ref="U34" si="42">S34+T34</f>
        <v>0.6</v>
      </c>
      <c r="V34" s="7" t="s">
        <v>87</v>
      </c>
      <c r="W34" s="7" t="s">
        <v>87</v>
      </c>
      <c r="X34" s="7">
        <v>0</v>
      </c>
      <c r="Y34" s="7"/>
      <c r="Z34" s="7"/>
      <c r="AA34" s="7">
        <f t="shared" ref="AA34" si="43">Y34+Z34</f>
        <v>0</v>
      </c>
      <c r="AB34" s="7">
        <v>450</v>
      </c>
      <c r="AC34" s="7">
        <v>2490</v>
      </c>
      <c r="AD34" s="7">
        <f t="shared" si="8"/>
        <v>2940</v>
      </c>
      <c r="AE34" s="7"/>
      <c r="AF34" s="7"/>
      <c r="AG34" s="7">
        <f t="shared" ref="AG34" si="44">AE34+AF34</f>
        <v>0</v>
      </c>
    </row>
    <row r="35" spans="1:33" ht="57" customHeight="1">
      <c r="A35" s="8"/>
      <c r="B35" s="16" t="s">
        <v>71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 spans="1:33" ht="57" customHeight="1">
      <c r="A36" s="8">
        <v>19</v>
      </c>
      <c r="B36" s="13" t="s">
        <v>9</v>
      </c>
      <c r="C36" s="7">
        <v>5150</v>
      </c>
      <c r="D36" s="7">
        <v>3000</v>
      </c>
      <c r="E36" s="7">
        <v>900</v>
      </c>
      <c r="F36" s="7">
        <f t="shared" si="0"/>
        <v>3900</v>
      </c>
      <c r="G36" s="52">
        <v>0.5</v>
      </c>
      <c r="H36" s="52">
        <v>0.3</v>
      </c>
      <c r="I36" s="52">
        <f t="shared" ref="I36:I42" si="45">G36+H36</f>
        <v>0.8</v>
      </c>
      <c r="J36" s="7">
        <v>4156</v>
      </c>
      <c r="K36" s="7">
        <v>0</v>
      </c>
      <c r="L36" s="7">
        <f t="shared" si="2"/>
        <v>4156</v>
      </c>
      <c r="M36" s="52">
        <v>0.69</v>
      </c>
      <c r="N36" s="52">
        <v>0</v>
      </c>
      <c r="O36" s="52">
        <f t="shared" ref="O36:O42" si="46">M36+N36</f>
        <v>0.69</v>
      </c>
      <c r="P36" s="7">
        <v>4200</v>
      </c>
      <c r="Q36" s="7">
        <v>600</v>
      </c>
      <c r="R36" s="7">
        <f t="shared" si="4"/>
        <v>4800</v>
      </c>
      <c r="S36" s="52">
        <v>0.7</v>
      </c>
      <c r="T36" s="52">
        <v>0.24</v>
      </c>
      <c r="U36" s="52">
        <f t="shared" ref="U36:U42" si="47">S36+T36</f>
        <v>0.94</v>
      </c>
      <c r="V36" s="7">
        <v>3600</v>
      </c>
      <c r="W36" s="7">
        <v>600</v>
      </c>
      <c r="X36" s="7">
        <f t="shared" si="6"/>
        <v>4200</v>
      </c>
      <c r="Y36" s="52">
        <v>0.6</v>
      </c>
      <c r="Z36" s="52">
        <v>0.2</v>
      </c>
      <c r="AA36" s="52">
        <f t="shared" ref="AA36:AA42" si="48">Y36+Z36</f>
        <v>0.8</v>
      </c>
      <c r="AB36" s="7">
        <v>3500</v>
      </c>
      <c r="AC36" s="7">
        <v>300</v>
      </c>
      <c r="AD36" s="7">
        <f t="shared" si="8"/>
        <v>3800</v>
      </c>
      <c r="AE36" s="52">
        <v>0.57999999999999996</v>
      </c>
      <c r="AF36" s="52">
        <v>0.5</v>
      </c>
      <c r="AG36" s="52">
        <f t="shared" ref="AG36:AG42" si="49">AE36+AF36</f>
        <v>1.08</v>
      </c>
    </row>
    <row r="37" spans="1:33" ht="57" customHeight="1">
      <c r="A37" s="8">
        <v>20</v>
      </c>
      <c r="B37" s="13" t="s">
        <v>11</v>
      </c>
      <c r="C37" s="7">
        <v>7500</v>
      </c>
      <c r="D37" s="7">
        <v>7500</v>
      </c>
      <c r="E37" s="7">
        <v>500</v>
      </c>
      <c r="F37" s="7">
        <f t="shared" si="0"/>
        <v>8000</v>
      </c>
      <c r="G37" s="7"/>
      <c r="H37" s="7"/>
      <c r="I37" s="7">
        <f t="shared" si="45"/>
        <v>0</v>
      </c>
      <c r="J37" s="7">
        <v>0</v>
      </c>
      <c r="K37" s="7">
        <v>1400</v>
      </c>
      <c r="L37" s="7">
        <f t="shared" si="2"/>
        <v>1400</v>
      </c>
      <c r="M37" s="7">
        <v>0</v>
      </c>
      <c r="N37" s="52">
        <v>0.3</v>
      </c>
      <c r="O37" s="52">
        <f t="shared" si="46"/>
        <v>0.3</v>
      </c>
      <c r="P37" s="7">
        <v>7500</v>
      </c>
      <c r="Q37" s="7">
        <v>600</v>
      </c>
      <c r="R37" s="7">
        <f t="shared" si="4"/>
        <v>8100</v>
      </c>
      <c r="S37" s="7"/>
      <c r="T37" s="52">
        <v>0.1</v>
      </c>
      <c r="U37" s="52">
        <f t="shared" si="47"/>
        <v>0.1</v>
      </c>
      <c r="V37" s="7">
        <v>7500</v>
      </c>
      <c r="W37" s="7"/>
      <c r="X37" s="7">
        <f t="shared" si="6"/>
        <v>7500</v>
      </c>
      <c r="Y37" s="52">
        <v>0.4</v>
      </c>
      <c r="Z37" s="7"/>
      <c r="AA37" s="52">
        <f t="shared" si="48"/>
        <v>0.4</v>
      </c>
      <c r="AB37" s="7">
        <v>7500</v>
      </c>
      <c r="AC37" s="7">
        <v>800</v>
      </c>
      <c r="AD37" s="7">
        <f t="shared" si="8"/>
        <v>8300</v>
      </c>
      <c r="AE37" s="7"/>
      <c r="AF37" s="7"/>
      <c r="AG37" s="7">
        <f t="shared" si="49"/>
        <v>0</v>
      </c>
    </row>
    <row r="38" spans="1:33" ht="57" customHeight="1">
      <c r="A38" s="8">
        <v>21</v>
      </c>
      <c r="B38" s="13" t="s">
        <v>12</v>
      </c>
      <c r="C38" s="7">
        <v>8700</v>
      </c>
      <c r="D38" s="7">
        <v>8700</v>
      </c>
      <c r="E38" s="7">
        <v>7600</v>
      </c>
      <c r="F38" s="7">
        <f t="shared" si="0"/>
        <v>16300</v>
      </c>
      <c r="G38" s="52">
        <v>0.9</v>
      </c>
      <c r="H38" s="52">
        <v>1.26</v>
      </c>
      <c r="I38" s="52">
        <f t="shared" si="45"/>
        <v>2.16</v>
      </c>
      <c r="J38" s="7">
        <v>8700</v>
      </c>
      <c r="K38" s="7">
        <v>6800</v>
      </c>
      <c r="L38" s="7">
        <f t="shared" si="2"/>
        <v>15500</v>
      </c>
      <c r="M38" s="52">
        <v>0.8</v>
      </c>
      <c r="N38" s="52">
        <v>1.36</v>
      </c>
      <c r="O38" s="52">
        <f t="shared" si="46"/>
        <v>2.16</v>
      </c>
      <c r="P38" s="7">
        <v>8700</v>
      </c>
      <c r="Q38" s="7">
        <v>500</v>
      </c>
      <c r="R38" s="7">
        <f t="shared" si="4"/>
        <v>9200</v>
      </c>
      <c r="S38" s="7">
        <v>2</v>
      </c>
      <c r="T38" s="51">
        <v>0.1</v>
      </c>
      <c r="U38" s="51">
        <f t="shared" si="47"/>
        <v>2.1</v>
      </c>
      <c r="V38" s="7">
        <v>8700</v>
      </c>
      <c r="W38" s="7">
        <v>4000</v>
      </c>
      <c r="X38" s="7">
        <f t="shared" si="6"/>
        <v>12700</v>
      </c>
      <c r="Y38" s="52">
        <v>1.3</v>
      </c>
      <c r="Z38" s="52">
        <v>0.85</v>
      </c>
      <c r="AA38" s="52">
        <f t="shared" si="48"/>
        <v>2.15</v>
      </c>
      <c r="AB38" s="7">
        <v>8700</v>
      </c>
      <c r="AC38" s="7">
        <v>6100</v>
      </c>
      <c r="AD38" s="7">
        <f t="shared" si="8"/>
        <v>14800</v>
      </c>
      <c r="AE38" s="52">
        <v>0.9</v>
      </c>
      <c r="AF38" s="52">
        <v>1.2</v>
      </c>
      <c r="AG38" s="52">
        <f t="shared" si="49"/>
        <v>2.1</v>
      </c>
    </row>
    <row r="39" spans="1:33" ht="57" customHeight="1">
      <c r="A39" s="8">
        <v>22</v>
      </c>
      <c r="B39" s="13" t="s">
        <v>13</v>
      </c>
      <c r="C39" s="7">
        <v>5180</v>
      </c>
      <c r="D39" s="7">
        <v>5180</v>
      </c>
      <c r="E39" s="7">
        <v>2000</v>
      </c>
      <c r="F39" s="7">
        <f t="shared" si="0"/>
        <v>7180</v>
      </c>
      <c r="G39" s="50">
        <v>0.86299999999999999</v>
      </c>
      <c r="H39" s="50">
        <v>0.67</v>
      </c>
      <c r="I39" s="50">
        <f t="shared" si="45"/>
        <v>1.5329999999999999</v>
      </c>
      <c r="J39" s="7">
        <v>5180</v>
      </c>
      <c r="K39" s="7">
        <v>2000</v>
      </c>
      <c r="L39" s="7">
        <f t="shared" si="2"/>
        <v>7180</v>
      </c>
      <c r="M39" s="50">
        <v>0.86299999999999999</v>
      </c>
      <c r="N39" s="50">
        <v>0.67</v>
      </c>
      <c r="O39" s="50">
        <f t="shared" si="46"/>
        <v>1.5329999999999999</v>
      </c>
      <c r="P39" s="7">
        <v>5180</v>
      </c>
      <c r="Q39" s="7" t="s">
        <v>89</v>
      </c>
      <c r="R39" s="7">
        <v>0</v>
      </c>
      <c r="S39" s="52">
        <v>0.86299999999999999</v>
      </c>
      <c r="T39" s="7" t="s">
        <v>90</v>
      </c>
      <c r="U39" s="7">
        <v>0</v>
      </c>
      <c r="V39" s="7">
        <v>5180</v>
      </c>
      <c r="W39" s="7">
        <v>3500</v>
      </c>
      <c r="X39" s="7">
        <f t="shared" si="6"/>
        <v>8680</v>
      </c>
      <c r="Y39" s="52">
        <v>0.86299999999999999</v>
      </c>
      <c r="Z39" s="52">
        <v>1.1599999999999999</v>
      </c>
      <c r="AA39" s="52">
        <f t="shared" si="48"/>
        <v>2.0229999999999997</v>
      </c>
      <c r="AB39" s="7">
        <v>5180</v>
      </c>
      <c r="AC39" s="7">
        <v>2500</v>
      </c>
      <c r="AD39" s="7">
        <f t="shared" si="8"/>
        <v>7680</v>
      </c>
      <c r="AE39" s="52">
        <v>0.73</v>
      </c>
      <c r="AF39" s="52">
        <v>0.84</v>
      </c>
      <c r="AG39" s="52">
        <f t="shared" si="49"/>
        <v>1.5699999999999998</v>
      </c>
    </row>
    <row r="40" spans="1:33" s="3" customFormat="1" ht="57" customHeight="1">
      <c r="A40" s="8">
        <v>23</v>
      </c>
      <c r="B40" s="13" t="s">
        <v>39</v>
      </c>
      <c r="C40" s="7">
        <v>10132</v>
      </c>
      <c r="D40" s="45">
        <v>0</v>
      </c>
      <c r="E40" s="45">
        <v>0</v>
      </c>
      <c r="F40" s="7">
        <f t="shared" si="0"/>
        <v>0</v>
      </c>
      <c r="G40" s="45"/>
      <c r="H40" s="45"/>
      <c r="I40" s="7">
        <f t="shared" si="45"/>
        <v>0</v>
      </c>
      <c r="J40" s="45"/>
      <c r="K40" s="45"/>
      <c r="L40" s="7">
        <f t="shared" si="2"/>
        <v>0</v>
      </c>
      <c r="M40" s="45"/>
      <c r="N40" s="45"/>
      <c r="O40" s="7">
        <f t="shared" si="46"/>
        <v>0</v>
      </c>
      <c r="P40" s="45">
        <v>6500</v>
      </c>
      <c r="Q40" s="45">
        <v>0</v>
      </c>
      <c r="R40" s="7">
        <f t="shared" si="4"/>
        <v>6500</v>
      </c>
      <c r="S40" s="45"/>
      <c r="T40" s="45"/>
      <c r="U40" s="7">
        <f t="shared" si="47"/>
        <v>0</v>
      </c>
      <c r="V40" s="45"/>
      <c r="W40" s="45">
        <v>500</v>
      </c>
      <c r="X40" s="7">
        <f t="shared" si="6"/>
        <v>500</v>
      </c>
      <c r="Y40" s="45"/>
      <c r="Z40" s="45"/>
      <c r="AA40" s="7">
        <f t="shared" si="48"/>
        <v>0</v>
      </c>
      <c r="AB40" s="45">
        <v>0</v>
      </c>
      <c r="AC40" s="45">
        <v>2000</v>
      </c>
      <c r="AD40" s="7">
        <f t="shared" si="8"/>
        <v>2000</v>
      </c>
      <c r="AE40" s="45"/>
      <c r="AF40" s="45"/>
      <c r="AG40" s="7">
        <f t="shared" si="49"/>
        <v>0</v>
      </c>
    </row>
    <row r="41" spans="1:33" s="3" customFormat="1" ht="57" customHeight="1">
      <c r="A41" s="8">
        <v>24</v>
      </c>
      <c r="B41" s="8" t="s">
        <v>33</v>
      </c>
      <c r="C41" s="7">
        <v>2580</v>
      </c>
      <c r="D41" s="7">
        <v>0</v>
      </c>
      <c r="E41" s="7">
        <v>0</v>
      </c>
      <c r="F41" s="7">
        <f t="shared" si="0"/>
        <v>0</v>
      </c>
      <c r="G41" s="7"/>
      <c r="H41" s="7"/>
      <c r="I41" s="7">
        <f t="shared" si="45"/>
        <v>0</v>
      </c>
      <c r="J41" s="7"/>
      <c r="K41" s="7"/>
      <c r="L41" s="7">
        <f t="shared" si="2"/>
        <v>0</v>
      </c>
      <c r="M41" s="7"/>
      <c r="N41" s="7"/>
      <c r="O41" s="7">
        <f t="shared" si="46"/>
        <v>0</v>
      </c>
      <c r="P41" s="7">
        <v>0</v>
      </c>
      <c r="Q41" s="7">
        <v>0</v>
      </c>
      <c r="R41" s="7">
        <f t="shared" si="4"/>
        <v>0</v>
      </c>
      <c r="S41" s="7"/>
      <c r="T41" s="7"/>
      <c r="U41" s="7">
        <f t="shared" si="47"/>
        <v>0</v>
      </c>
      <c r="V41" s="7"/>
      <c r="W41" s="7">
        <v>0</v>
      </c>
      <c r="X41" s="7">
        <f t="shared" si="6"/>
        <v>0</v>
      </c>
      <c r="Y41" s="7"/>
      <c r="Z41" s="7"/>
      <c r="AA41" s="7">
        <f t="shared" si="48"/>
        <v>0</v>
      </c>
      <c r="AB41" s="7">
        <v>0</v>
      </c>
      <c r="AC41" s="7">
        <v>0</v>
      </c>
      <c r="AD41" s="7">
        <f t="shared" si="8"/>
        <v>0</v>
      </c>
      <c r="AE41" s="7"/>
      <c r="AF41" s="7"/>
      <c r="AG41" s="7">
        <f t="shared" si="49"/>
        <v>0</v>
      </c>
    </row>
    <row r="42" spans="1:33" s="3" customFormat="1" ht="57" customHeight="1">
      <c r="A42" s="8">
        <v>25</v>
      </c>
      <c r="B42" s="13" t="s">
        <v>40</v>
      </c>
      <c r="C42" s="7">
        <v>13591</v>
      </c>
      <c r="D42" s="45">
        <v>0</v>
      </c>
      <c r="E42" s="7">
        <v>0</v>
      </c>
      <c r="F42" s="7">
        <f t="shared" si="0"/>
        <v>0</v>
      </c>
      <c r="G42" s="45"/>
      <c r="H42" s="7"/>
      <c r="I42" s="7">
        <f t="shared" si="45"/>
        <v>0</v>
      </c>
      <c r="J42" s="7"/>
      <c r="K42" s="7"/>
      <c r="L42" s="7">
        <f t="shared" si="2"/>
        <v>0</v>
      </c>
      <c r="M42" s="45"/>
      <c r="N42" s="7"/>
      <c r="O42" s="7">
        <f t="shared" si="46"/>
        <v>0</v>
      </c>
      <c r="P42" s="7">
        <v>0</v>
      </c>
      <c r="Q42" s="7">
        <v>0</v>
      </c>
      <c r="R42" s="7">
        <f t="shared" si="4"/>
        <v>0</v>
      </c>
      <c r="S42" s="45"/>
      <c r="T42" s="7"/>
      <c r="U42" s="7">
        <f t="shared" si="47"/>
        <v>0</v>
      </c>
      <c r="V42" s="7"/>
      <c r="W42" s="7">
        <v>0</v>
      </c>
      <c r="X42" s="7">
        <f t="shared" si="6"/>
        <v>0</v>
      </c>
      <c r="Y42" s="45"/>
      <c r="Z42" s="7"/>
      <c r="AA42" s="7">
        <f t="shared" si="48"/>
        <v>0</v>
      </c>
      <c r="AB42" s="7">
        <v>0</v>
      </c>
      <c r="AC42" s="7">
        <v>0</v>
      </c>
      <c r="AD42" s="7">
        <f t="shared" si="8"/>
        <v>0</v>
      </c>
      <c r="AE42" s="45"/>
      <c r="AF42" s="7"/>
      <c r="AG42" s="7">
        <f t="shared" si="49"/>
        <v>0</v>
      </c>
    </row>
    <row r="43" spans="1:33" ht="57" customHeight="1">
      <c r="A43" s="8"/>
      <c r="B43" s="16" t="s">
        <v>72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 spans="1:33" ht="57" customHeight="1">
      <c r="A44" s="8">
        <v>26</v>
      </c>
      <c r="B44" s="13" t="s">
        <v>10</v>
      </c>
      <c r="C44" s="7">
        <v>13086</v>
      </c>
      <c r="D44" s="7">
        <v>4000</v>
      </c>
      <c r="E44" s="7">
        <v>0</v>
      </c>
      <c r="F44" s="7">
        <f t="shared" si="0"/>
        <v>4000</v>
      </c>
      <c r="G44" s="7"/>
      <c r="H44" s="7"/>
      <c r="I44" s="7">
        <f t="shared" ref="I44" si="50">G44+H44</f>
        <v>0</v>
      </c>
      <c r="J44" s="7">
        <v>0</v>
      </c>
      <c r="K44" s="7">
        <v>5500</v>
      </c>
      <c r="L44" s="7">
        <f t="shared" si="2"/>
        <v>5500</v>
      </c>
      <c r="M44" s="7">
        <v>0</v>
      </c>
      <c r="N44" s="50">
        <v>1.2649999999999999</v>
      </c>
      <c r="O44" s="50">
        <f t="shared" ref="O44" si="51">M44+N44</f>
        <v>1.2649999999999999</v>
      </c>
      <c r="P44" s="7">
        <v>0</v>
      </c>
      <c r="Q44" s="7" t="s">
        <v>87</v>
      </c>
      <c r="R44" s="7">
        <v>0</v>
      </c>
      <c r="S44" s="7"/>
      <c r="T44" s="7" t="s">
        <v>87</v>
      </c>
      <c r="U44" s="7">
        <v>0</v>
      </c>
      <c r="V44" s="7" t="s">
        <v>87</v>
      </c>
      <c r="W44" s="7">
        <v>0</v>
      </c>
      <c r="X44" s="7">
        <v>0</v>
      </c>
      <c r="Y44" s="7" t="s">
        <v>87</v>
      </c>
      <c r="Z44" s="7"/>
      <c r="AA44" s="7">
        <v>0</v>
      </c>
      <c r="AB44" s="7">
        <v>0</v>
      </c>
      <c r="AC44" s="7">
        <v>5500</v>
      </c>
      <c r="AD44" s="7">
        <f t="shared" si="8"/>
        <v>5500</v>
      </c>
      <c r="AE44" s="7"/>
      <c r="AF44" s="7"/>
      <c r="AG44" s="7">
        <f t="shared" ref="AG44" si="52">AE44+AF44</f>
        <v>0</v>
      </c>
    </row>
    <row r="45" spans="1:33" ht="57" customHeight="1">
      <c r="A45" s="8"/>
      <c r="B45" s="16" t="s">
        <v>73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 spans="1:33" ht="57" customHeight="1">
      <c r="A46" s="8">
        <v>27</v>
      </c>
      <c r="B46" s="8" t="s">
        <v>15</v>
      </c>
      <c r="C46" s="7">
        <v>16005</v>
      </c>
      <c r="D46" s="7">
        <v>5600</v>
      </c>
      <c r="E46" s="7">
        <v>0</v>
      </c>
      <c r="F46" s="7">
        <f t="shared" si="0"/>
        <v>5600</v>
      </c>
      <c r="G46" s="50">
        <v>0.78500000000000003</v>
      </c>
      <c r="H46" s="50">
        <v>0</v>
      </c>
      <c r="I46" s="50">
        <f t="shared" ref="I46:I48" si="53">G46+H46</f>
        <v>0.78500000000000003</v>
      </c>
      <c r="J46" s="7">
        <v>5500</v>
      </c>
      <c r="K46" s="7">
        <v>0</v>
      </c>
      <c r="L46" s="7">
        <f t="shared" si="2"/>
        <v>5500</v>
      </c>
      <c r="M46" s="50">
        <v>0.81399999999999995</v>
      </c>
      <c r="N46" s="50">
        <v>0</v>
      </c>
      <c r="O46" s="50">
        <f t="shared" ref="O46:O48" si="54">M46+N46</f>
        <v>0.81399999999999995</v>
      </c>
      <c r="P46" s="7">
        <v>2360</v>
      </c>
      <c r="Q46" s="7">
        <v>450</v>
      </c>
      <c r="R46" s="7">
        <f t="shared" si="4"/>
        <v>2810</v>
      </c>
      <c r="S46" s="52">
        <v>0.81599999999999995</v>
      </c>
      <c r="T46" s="52">
        <v>0.56000000000000005</v>
      </c>
      <c r="U46" s="52">
        <f t="shared" ref="U46:U48" si="55">S46+T46</f>
        <v>1.3759999999999999</v>
      </c>
      <c r="V46" s="7">
        <v>2360</v>
      </c>
      <c r="W46" s="7">
        <v>0</v>
      </c>
      <c r="X46" s="7">
        <f t="shared" si="6"/>
        <v>2360</v>
      </c>
      <c r="Y46" s="50">
        <v>0.752</v>
      </c>
      <c r="Z46" s="50">
        <v>0</v>
      </c>
      <c r="AA46" s="50">
        <f t="shared" ref="AA46:AA48" si="56">Y46+Z46</f>
        <v>0.752</v>
      </c>
      <c r="AB46" s="7">
        <v>2360</v>
      </c>
      <c r="AC46" s="7">
        <v>0</v>
      </c>
      <c r="AD46" s="7">
        <f t="shared" si="8"/>
        <v>2360</v>
      </c>
      <c r="AE46" s="52">
        <v>0.65</v>
      </c>
      <c r="AF46" s="52">
        <v>0</v>
      </c>
      <c r="AG46" s="52">
        <f t="shared" ref="AG46:AG48" si="57">AE46+AF46</f>
        <v>0.65</v>
      </c>
    </row>
    <row r="47" spans="1:33" s="3" customFormat="1" ht="57" customHeight="1">
      <c r="A47" s="8">
        <v>28</v>
      </c>
      <c r="B47" s="8" t="s">
        <v>18</v>
      </c>
      <c r="C47" s="7">
        <v>24700</v>
      </c>
      <c r="D47" s="7">
        <v>12000</v>
      </c>
      <c r="E47" s="7">
        <v>0</v>
      </c>
      <c r="F47" s="7">
        <f t="shared" si="0"/>
        <v>12000</v>
      </c>
      <c r="G47" s="52">
        <v>2</v>
      </c>
      <c r="H47" s="52">
        <v>0</v>
      </c>
      <c r="I47" s="52">
        <f t="shared" si="53"/>
        <v>2</v>
      </c>
      <c r="J47" s="7">
        <v>12000</v>
      </c>
      <c r="K47" s="7">
        <v>0</v>
      </c>
      <c r="L47" s="7">
        <f t="shared" si="2"/>
        <v>12000</v>
      </c>
      <c r="M47" s="52">
        <v>2</v>
      </c>
      <c r="N47" s="52">
        <v>0</v>
      </c>
      <c r="O47" s="52">
        <f t="shared" si="54"/>
        <v>2</v>
      </c>
      <c r="P47" s="7">
        <v>17000</v>
      </c>
      <c r="Q47" s="7">
        <v>4000</v>
      </c>
      <c r="R47" s="7">
        <f t="shared" si="4"/>
        <v>21000</v>
      </c>
      <c r="S47" s="52">
        <v>2.83</v>
      </c>
      <c r="T47" s="52">
        <v>1.33</v>
      </c>
      <c r="U47" s="52">
        <f t="shared" si="55"/>
        <v>4.16</v>
      </c>
      <c r="V47" s="7">
        <v>17000</v>
      </c>
      <c r="W47" s="7">
        <v>4000</v>
      </c>
      <c r="X47" s="7">
        <f t="shared" si="6"/>
        <v>21000</v>
      </c>
      <c r="Y47" s="50">
        <v>2.83</v>
      </c>
      <c r="Z47" s="50">
        <v>1.33</v>
      </c>
      <c r="AA47" s="50">
        <f t="shared" si="56"/>
        <v>4.16</v>
      </c>
      <c r="AB47" s="7">
        <v>17000</v>
      </c>
      <c r="AC47" s="7">
        <v>4100</v>
      </c>
      <c r="AD47" s="7">
        <f t="shared" si="8"/>
        <v>21100</v>
      </c>
      <c r="AE47" s="52">
        <v>2.83</v>
      </c>
      <c r="AF47" s="52">
        <v>1.37</v>
      </c>
      <c r="AG47" s="52">
        <f t="shared" si="57"/>
        <v>4.2</v>
      </c>
    </row>
    <row r="48" spans="1:33" s="3" customFormat="1" ht="57" customHeight="1">
      <c r="A48" s="8">
        <v>29</v>
      </c>
      <c r="B48" s="13" t="s">
        <v>34</v>
      </c>
      <c r="C48" s="6">
        <v>10000</v>
      </c>
      <c r="D48" s="6">
        <v>3000</v>
      </c>
      <c r="E48" s="6">
        <v>0</v>
      </c>
      <c r="F48" s="7">
        <f t="shared" si="0"/>
        <v>3000</v>
      </c>
      <c r="G48" s="54">
        <v>0.28999999999999998</v>
      </c>
      <c r="H48" s="54"/>
      <c r="I48" s="52">
        <f t="shared" si="53"/>
        <v>0.28999999999999998</v>
      </c>
      <c r="J48" s="6">
        <v>0</v>
      </c>
      <c r="K48" s="6"/>
      <c r="L48" s="7">
        <f t="shared" si="2"/>
        <v>0</v>
      </c>
      <c r="M48" s="54">
        <v>0</v>
      </c>
      <c r="N48" s="54"/>
      <c r="O48" s="52">
        <f t="shared" si="54"/>
        <v>0</v>
      </c>
      <c r="P48" s="6">
        <v>0</v>
      </c>
      <c r="Q48" s="6">
        <v>0</v>
      </c>
      <c r="R48" s="7">
        <f t="shared" si="4"/>
        <v>0</v>
      </c>
      <c r="S48" s="6">
        <v>0</v>
      </c>
      <c r="T48" s="6">
        <v>0</v>
      </c>
      <c r="U48" s="7">
        <f t="shared" si="55"/>
        <v>0</v>
      </c>
      <c r="V48" s="6">
        <v>4500</v>
      </c>
      <c r="W48" s="6">
        <v>0</v>
      </c>
      <c r="X48" s="7">
        <f t="shared" si="6"/>
        <v>4500</v>
      </c>
      <c r="Y48" s="55">
        <v>0.308</v>
      </c>
      <c r="Z48" s="55">
        <v>0</v>
      </c>
      <c r="AA48" s="50">
        <f t="shared" si="56"/>
        <v>0.308</v>
      </c>
      <c r="AB48" s="6">
        <v>5500</v>
      </c>
      <c r="AC48" s="6">
        <v>0</v>
      </c>
      <c r="AD48" s="7">
        <f t="shared" si="8"/>
        <v>5500</v>
      </c>
      <c r="AE48" s="55">
        <v>0.41299999999999998</v>
      </c>
      <c r="AF48" s="55">
        <v>0</v>
      </c>
      <c r="AG48" s="50">
        <f t="shared" si="57"/>
        <v>0.41299999999999998</v>
      </c>
    </row>
    <row r="49" spans="1:90" s="10" customFormat="1" ht="57" customHeight="1">
      <c r="A49" s="72" t="s">
        <v>45</v>
      </c>
      <c r="B49" s="72"/>
      <c r="C49" s="12">
        <f t="shared" ref="C49:AD49" si="58">SUM(C9:C48)</f>
        <v>340484</v>
      </c>
      <c r="D49" s="12">
        <f t="shared" si="58"/>
        <v>154680</v>
      </c>
      <c r="E49" s="12">
        <f t="shared" si="58"/>
        <v>73900</v>
      </c>
      <c r="F49" s="12">
        <f t="shared" si="58"/>
        <v>228580</v>
      </c>
      <c r="G49" s="59">
        <f t="shared" ref="G49:I49" si="59">SUM(G9:G48)</f>
        <v>5.3380000000000001</v>
      </c>
      <c r="H49" s="59">
        <f t="shared" si="59"/>
        <v>2.23</v>
      </c>
      <c r="I49" s="59">
        <f t="shared" si="59"/>
        <v>7.5680000000000005</v>
      </c>
      <c r="J49" s="12">
        <f t="shared" si="58"/>
        <v>38516</v>
      </c>
      <c r="K49" s="12">
        <f t="shared" si="58"/>
        <v>55141</v>
      </c>
      <c r="L49" s="12">
        <f t="shared" si="58"/>
        <v>93657</v>
      </c>
      <c r="M49" s="59">
        <f t="shared" si="58"/>
        <v>5.1669999999999998</v>
      </c>
      <c r="N49" s="59">
        <f t="shared" si="58"/>
        <v>9.8390000000000022</v>
      </c>
      <c r="O49" s="59">
        <f t="shared" si="58"/>
        <v>15.006000000000002</v>
      </c>
      <c r="P49" s="12">
        <f t="shared" si="58"/>
        <v>122140</v>
      </c>
      <c r="Q49" s="12">
        <f t="shared" si="58"/>
        <v>32110</v>
      </c>
      <c r="R49" s="12">
        <f t="shared" si="58"/>
        <v>149070</v>
      </c>
      <c r="S49" s="59">
        <f t="shared" ref="S49:U49" si="60">SUM(S9:S48)</f>
        <v>7.2090000000000005</v>
      </c>
      <c r="T49" s="59">
        <f t="shared" si="60"/>
        <v>6.3614999999999995</v>
      </c>
      <c r="U49" s="59">
        <f t="shared" si="60"/>
        <v>12.707499999999998</v>
      </c>
      <c r="V49" s="12">
        <f t="shared" si="58"/>
        <v>108240</v>
      </c>
      <c r="W49" s="12">
        <f t="shared" si="58"/>
        <v>24700</v>
      </c>
      <c r="X49" s="12">
        <f>SUM(X9:X48)</f>
        <v>132940</v>
      </c>
      <c r="Y49" s="12">
        <f t="shared" si="58"/>
        <v>11.915500000000002</v>
      </c>
      <c r="Z49" s="12">
        <f t="shared" si="58"/>
        <v>5.3529999999999998</v>
      </c>
      <c r="AA49" s="12">
        <f t="shared" si="58"/>
        <v>17.2685</v>
      </c>
      <c r="AB49" s="12">
        <f t="shared" si="58"/>
        <v>143995</v>
      </c>
      <c r="AC49" s="12">
        <f t="shared" si="58"/>
        <v>101490</v>
      </c>
      <c r="AD49" s="12">
        <f t="shared" si="58"/>
        <v>237285</v>
      </c>
      <c r="AE49" s="12">
        <f t="shared" ref="AE49:AG49" si="61">SUM(AE9:AE48)</f>
        <v>6.1029999999999998</v>
      </c>
      <c r="AF49" s="12">
        <f t="shared" si="61"/>
        <v>3.91</v>
      </c>
      <c r="AG49" s="12">
        <f t="shared" si="61"/>
        <v>10.013000000000002</v>
      </c>
    </row>
    <row r="50" spans="1:90" s="3" customFormat="1" ht="57" customHeight="1">
      <c r="A50" s="75" t="s">
        <v>44</v>
      </c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49"/>
      <c r="AF50" s="49"/>
      <c r="AG50" s="49"/>
    </row>
    <row r="51" spans="1:90" s="3" customFormat="1" ht="57" customHeight="1">
      <c r="A51" s="8"/>
      <c r="B51" s="16" t="s">
        <v>29</v>
      </c>
      <c r="C51" s="7"/>
      <c r="D51" s="7"/>
      <c r="E51" s="7"/>
      <c r="F51" s="7"/>
      <c r="G51" s="7"/>
      <c r="H51" s="7"/>
      <c r="I51" s="7"/>
      <c r="J51" s="7"/>
      <c r="K51" s="7"/>
      <c r="L51" s="7">
        <f>J51+K51</f>
        <v>0</v>
      </c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 spans="1:90" s="3" customFormat="1" ht="57" customHeight="1">
      <c r="A52" s="8">
        <v>1</v>
      </c>
      <c r="B52" s="13" t="s">
        <v>20</v>
      </c>
      <c r="C52" s="7">
        <v>12835</v>
      </c>
      <c r="D52" s="7">
        <v>0</v>
      </c>
      <c r="E52" s="7">
        <v>0</v>
      </c>
      <c r="F52" s="7">
        <f>D52+E52</f>
        <v>0</v>
      </c>
      <c r="G52" s="7">
        <v>12835</v>
      </c>
      <c r="H52" s="7">
        <v>0</v>
      </c>
      <c r="I52" s="7">
        <f>G52+H52</f>
        <v>12835</v>
      </c>
      <c r="J52" s="7">
        <v>12835</v>
      </c>
      <c r="K52" s="7">
        <v>0</v>
      </c>
      <c r="L52" s="7">
        <f t="shared" ref="L52:L65" si="62">J52+K52</f>
        <v>12835</v>
      </c>
      <c r="M52" s="7">
        <v>12835</v>
      </c>
      <c r="N52" s="7">
        <v>0</v>
      </c>
      <c r="O52" s="7">
        <f>M52+N52</f>
        <v>12835</v>
      </c>
      <c r="P52" s="7">
        <v>12500</v>
      </c>
      <c r="Q52" s="7">
        <v>0</v>
      </c>
      <c r="R52" s="7">
        <f>P52+Q52</f>
        <v>12500</v>
      </c>
      <c r="S52" s="52">
        <v>2.5</v>
      </c>
      <c r="T52" s="52">
        <v>0</v>
      </c>
      <c r="U52" s="52">
        <f>S52+T52</f>
        <v>2.5</v>
      </c>
      <c r="V52" s="7">
        <v>0</v>
      </c>
      <c r="W52" s="7">
        <v>0</v>
      </c>
      <c r="X52" s="7">
        <f>V52+W52</f>
        <v>0</v>
      </c>
      <c r="Y52" s="7" t="s">
        <v>87</v>
      </c>
      <c r="Z52" s="7" t="s">
        <v>87</v>
      </c>
      <c r="AA52" s="7">
        <v>0</v>
      </c>
      <c r="AB52" s="7">
        <v>0</v>
      </c>
      <c r="AC52" s="7">
        <v>0</v>
      </c>
      <c r="AD52" s="7">
        <f>AB52+AC52</f>
        <v>0</v>
      </c>
      <c r="AE52" s="7" t="s">
        <v>87</v>
      </c>
      <c r="AF52" s="7" t="s">
        <v>87</v>
      </c>
      <c r="AG52" s="7">
        <v>0</v>
      </c>
    </row>
    <row r="53" spans="1:90" s="3" customFormat="1" ht="57" customHeight="1">
      <c r="A53" s="8"/>
      <c r="B53" s="16" t="s">
        <v>74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 spans="1:90" s="3" customFormat="1" ht="57" customHeight="1">
      <c r="A54" s="8">
        <v>2</v>
      </c>
      <c r="B54" s="13" t="s">
        <v>22</v>
      </c>
      <c r="C54" s="7">
        <v>15246</v>
      </c>
      <c r="D54" s="7">
        <v>0</v>
      </c>
      <c r="E54" s="7">
        <v>0</v>
      </c>
      <c r="F54" s="7">
        <f t="shared" ref="F54:F65" si="63">D54+E54</f>
        <v>0</v>
      </c>
      <c r="G54" s="7"/>
      <c r="H54" s="7"/>
      <c r="I54" s="7">
        <f t="shared" ref="I54" si="64">G54+H54</f>
        <v>0</v>
      </c>
      <c r="J54" s="7"/>
      <c r="K54" s="7"/>
      <c r="L54" s="7">
        <f t="shared" si="62"/>
        <v>0</v>
      </c>
      <c r="M54" s="7"/>
      <c r="N54" s="7"/>
      <c r="O54" s="7">
        <f t="shared" ref="O54" si="65">M54+N54</f>
        <v>0</v>
      </c>
      <c r="P54" s="7">
        <v>1575</v>
      </c>
      <c r="Q54" s="7"/>
      <c r="R54" s="7">
        <f t="shared" ref="R54:R65" si="66">P54+Q54</f>
        <v>1575</v>
      </c>
      <c r="S54" s="7"/>
      <c r="T54" s="7"/>
      <c r="U54" s="7">
        <f t="shared" ref="U54" si="67">S54+T54</f>
        <v>0</v>
      </c>
      <c r="V54" s="7"/>
      <c r="W54" s="7">
        <v>5500</v>
      </c>
      <c r="X54" s="7">
        <f t="shared" ref="X54:X65" si="68">V54+W54</f>
        <v>5500</v>
      </c>
      <c r="Y54" s="7"/>
      <c r="Z54" s="7"/>
      <c r="AA54" s="7">
        <f t="shared" ref="AA54" si="69">Y54+Z54</f>
        <v>0</v>
      </c>
      <c r="AB54" s="7">
        <v>8500</v>
      </c>
      <c r="AC54" s="7">
        <v>12500</v>
      </c>
      <c r="AD54" s="7">
        <f t="shared" ref="AD54:AD65" si="70">AB54+AC54</f>
        <v>21000</v>
      </c>
      <c r="AE54" s="7"/>
      <c r="AF54" s="7"/>
      <c r="AG54" s="7">
        <f t="shared" ref="AG54" si="71">AE54+AF54</f>
        <v>0</v>
      </c>
    </row>
    <row r="55" spans="1:90" s="3" customFormat="1" ht="57" customHeight="1">
      <c r="A55" s="8"/>
      <c r="B55" s="16" t="s">
        <v>75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spans="1:90" s="3" customFormat="1" ht="57" customHeight="1">
      <c r="A56" s="8">
        <v>3</v>
      </c>
      <c r="B56" s="13" t="s">
        <v>76</v>
      </c>
      <c r="C56" s="7">
        <v>30000</v>
      </c>
      <c r="D56" s="7"/>
      <c r="E56" s="7"/>
      <c r="F56" s="7">
        <f t="shared" si="63"/>
        <v>0</v>
      </c>
      <c r="G56" s="7"/>
      <c r="H56" s="7"/>
      <c r="I56" s="7">
        <f t="shared" ref="I56" si="72">G56+H56</f>
        <v>0</v>
      </c>
      <c r="J56" s="7"/>
      <c r="K56" s="7"/>
      <c r="L56" s="7">
        <f t="shared" si="62"/>
        <v>0</v>
      </c>
      <c r="M56" s="7"/>
      <c r="N56" s="7"/>
      <c r="O56" s="7">
        <f t="shared" ref="O56" si="73">M56+N56</f>
        <v>0</v>
      </c>
      <c r="P56" s="7"/>
      <c r="Q56" s="7"/>
      <c r="R56" s="7">
        <f t="shared" si="66"/>
        <v>0</v>
      </c>
      <c r="S56" s="7"/>
      <c r="T56" s="7"/>
      <c r="U56" s="7">
        <f t="shared" ref="U56" si="74">S56+T56</f>
        <v>0</v>
      </c>
      <c r="V56" s="7"/>
      <c r="W56" s="7"/>
      <c r="X56" s="7">
        <f t="shared" si="68"/>
        <v>0</v>
      </c>
      <c r="Y56" s="7"/>
      <c r="Z56" s="7"/>
      <c r="AA56" s="7">
        <f t="shared" ref="AA56" si="75">Y56+Z56</f>
        <v>0</v>
      </c>
      <c r="AB56" s="7">
        <v>0</v>
      </c>
      <c r="AC56" s="7">
        <v>30000</v>
      </c>
      <c r="AD56" s="7">
        <f t="shared" si="70"/>
        <v>30000</v>
      </c>
      <c r="AE56" s="7"/>
      <c r="AF56" s="7"/>
      <c r="AG56" s="7">
        <f t="shared" ref="AG56" si="76">AE56+AF56</f>
        <v>0</v>
      </c>
    </row>
    <row r="57" spans="1:90" ht="57" customHeight="1">
      <c r="A57" s="42"/>
      <c r="B57" s="16" t="s">
        <v>77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 spans="1:90" ht="57" customHeight="1">
      <c r="A58" s="8">
        <v>4</v>
      </c>
      <c r="B58" s="13" t="s">
        <v>2</v>
      </c>
      <c r="C58" s="7">
        <v>9200</v>
      </c>
      <c r="D58" s="7">
        <v>0</v>
      </c>
      <c r="E58" s="7">
        <v>6000</v>
      </c>
      <c r="F58" s="7">
        <f t="shared" si="63"/>
        <v>6000</v>
      </c>
      <c r="G58" s="7">
        <v>0</v>
      </c>
      <c r="H58" s="52">
        <v>1.22</v>
      </c>
      <c r="I58" s="52">
        <f t="shared" ref="I58" si="77">G58+H58</f>
        <v>1.22</v>
      </c>
      <c r="J58" s="7">
        <v>0</v>
      </c>
      <c r="K58" s="7">
        <v>4000</v>
      </c>
      <c r="L58" s="7">
        <f t="shared" si="62"/>
        <v>4000</v>
      </c>
      <c r="M58" s="7">
        <v>0</v>
      </c>
      <c r="N58" s="50">
        <v>1.2909999999999999</v>
      </c>
      <c r="O58" s="50">
        <f t="shared" ref="O58" si="78">M58+N58</f>
        <v>1.2909999999999999</v>
      </c>
      <c r="P58" s="7">
        <v>0</v>
      </c>
      <c r="Q58" s="7">
        <v>4500</v>
      </c>
      <c r="R58" s="7">
        <f t="shared" si="66"/>
        <v>4500</v>
      </c>
      <c r="S58" s="7">
        <v>0</v>
      </c>
      <c r="T58" s="50">
        <v>1.226</v>
      </c>
      <c r="U58" s="50">
        <f t="shared" ref="U58" si="79">S58+T58</f>
        <v>1.226</v>
      </c>
      <c r="V58" s="7" t="s">
        <v>87</v>
      </c>
      <c r="W58" s="7">
        <v>0</v>
      </c>
      <c r="X58" s="7">
        <v>0</v>
      </c>
      <c r="Y58" s="7" t="s">
        <v>87</v>
      </c>
      <c r="Z58" s="7">
        <v>0</v>
      </c>
      <c r="AA58" s="7">
        <v>0</v>
      </c>
      <c r="AB58" s="7">
        <v>0</v>
      </c>
      <c r="AC58" s="7">
        <v>6000</v>
      </c>
      <c r="AD58" s="7">
        <f t="shared" si="70"/>
        <v>6000</v>
      </c>
      <c r="AE58" s="7">
        <v>0</v>
      </c>
      <c r="AF58" s="52">
        <v>1.28</v>
      </c>
      <c r="AG58" s="52">
        <f t="shared" ref="AG58" si="80">AE58+AF58</f>
        <v>1.28</v>
      </c>
    </row>
    <row r="59" spans="1:90" s="3" customFormat="1" ht="57" customHeight="1">
      <c r="A59" s="42"/>
      <c r="B59" s="16" t="s">
        <v>78</v>
      </c>
      <c r="C59" s="12"/>
      <c r="D59" s="12"/>
      <c r="E59" s="12"/>
      <c r="F59" s="7"/>
      <c r="G59" s="12"/>
      <c r="H59" s="12"/>
      <c r="I59" s="7"/>
      <c r="J59" s="12"/>
      <c r="K59" s="12"/>
      <c r="L59" s="7"/>
      <c r="M59" s="12"/>
      <c r="N59" s="12"/>
      <c r="O59" s="7"/>
      <c r="P59" s="12"/>
      <c r="Q59" s="12"/>
      <c r="R59" s="7"/>
      <c r="S59" s="12"/>
      <c r="T59" s="12"/>
      <c r="U59" s="7"/>
      <c r="V59" s="12"/>
      <c r="W59" s="12"/>
      <c r="X59" s="7"/>
      <c r="Y59" s="12"/>
      <c r="Z59" s="12"/>
      <c r="AA59" s="7"/>
      <c r="AB59" s="12"/>
      <c r="AC59" s="12"/>
      <c r="AD59" s="7"/>
      <c r="AE59" s="12"/>
      <c r="AF59" s="12"/>
      <c r="AG59" s="7"/>
    </row>
    <row r="60" spans="1:90" ht="57" customHeight="1">
      <c r="A60" s="8">
        <v>5</v>
      </c>
      <c r="B60" s="13" t="s">
        <v>14</v>
      </c>
      <c r="C60" s="7">
        <v>18193</v>
      </c>
      <c r="D60" s="7">
        <v>18193</v>
      </c>
      <c r="E60" s="7">
        <v>6000</v>
      </c>
      <c r="F60" s="7">
        <f t="shared" si="63"/>
        <v>24193</v>
      </c>
      <c r="G60" s="52">
        <v>2</v>
      </c>
      <c r="H60" s="52">
        <v>1.2</v>
      </c>
      <c r="I60" s="52">
        <f t="shared" ref="I60" si="81">G60+H60</f>
        <v>3.2</v>
      </c>
      <c r="J60" s="7">
        <v>18193</v>
      </c>
      <c r="K60" s="7">
        <v>10600</v>
      </c>
      <c r="L60" s="7">
        <f t="shared" si="62"/>
        <v>28793</v>
      </c>
      <c r="M60" s="52">
        <v>1.5</v>
      </c>
      <c r="N60" s="52">
        <v>2.12</v>
      </c>
      <c r="O60" s="52">
        <f t="shared" ref="O60" si="82">M60+N60</f>
        <v>3.62</v>
      </c>
      <c r="P60" s="7">
        <v>18193</v>
      </c>
      <c r="Q60" s="7">
        <v>1500</v>
      </c>
      <c r="R60" s="7">
        <f t="shared" si="66"/>
        <v>19693</v>
      </c>
      <c r="S60" s="52">
        <v>2.5</v>
      </c>
      <c r="T60" s="52">
        <v>0.4</v>
      </c>
      <c r="U60" s="52">
        <f t="shared" ref="U60" si="83">S60+T60</f>
        <v>2.9</v>
      </c>
      <c r="V60" s="7">
        <v>18193</v>
      </c>
      <c r="W60" s="7">
        <v>6580</v>
      </c>
      <c r="X60" s="7">
        <f t="shared" si="68"/>
        <v>24773</v>
      </c>
      <c r="Y60" s="52">
        <v>2.1</v>
      </c>
      <c r="Z60" s="52">
        <v>1.3</v>
      </c>
      <c r="AA60" s="52">
        <f t="shared" ref="AA60" si="84">Y60+Z60</f>
        <v>3.4000000000000004</v>
      </c>
      <c r="AB60" s="7">
        <v>18000</v>
      </c>
      <c r="AC60" s="7">
        <v>11500</v>
      </c>
      <c r="AD60" s="7">
        <f t="shared" si="70"/>
        <v>29500</v>
      </c>
      <c r="AE60" s="52">
        <v>1.8</v>
      </c>
      <c r="AF60" s="52">
        <v>2</v>
      </c>
      <c r="AG60" s="52">
        <f t="shared" ref="AG60" si="85">AE60+AF60</f>
        <v>3.8</v>
      </c>
    </row>
    <row r="61" spans="1:90" ht="57" customHeight="1">
      <c r="A61" s="8"/>
      <c r="B61" s="16" t="s">
        <v>28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 spans="1:90" s="2" customFormat="1" ht="57" customHeight="1">
      <c r="A62" s="8">
        <v>6</v>
      </c>
      <c r="B62" s="13" t="s">
        <v>16</v>
      </c>
      <c r="C62" s="7">
        <v>17390</v>
      </c>
      <c r="D62" s="7">
        <v>17390</v>
      </c>
      <c r="E62" s="7">
        <v>920</v>
      </c>
      <c r="F62" s="7">
        <f t="shared" si="63"/>
        <v>18310</v>
      </c>
      <c r="G62" s="50">
        <v>2.46</v>
      </c>
      <c r="H62" s="50">
        <v>0.44800000000000001</v>
      </c>
      <c r="I62" s="50">
        <f t="shared" ref="I62:I63" si="86">G62+H62</f>
        <v>2.9079999999999999</v>
      </c>
      <c r="J62" s="7">
        <v>17390</v>
      </c>
      <c r="K62" s="7">
        <v>15000</v>
      </c>
      <c r="L62" s="7">
        <f t="shared" si="62"/>
        <v>32390</v>
      </c>
      <c r="M62" s="50">
        <v>3.077</v>
      </c>
      <c r="N62" s="50">
        <v>1.75</v>
      </c>
      <c r="O62" s="50">
        <f t="shared" ref="O62:O63" si="87">M62+N62</f>
        <v>4.827</v>
      </c>
      <c r="P62" s="7">
        <v>17390</v>
      </c>
      <c r="Q62" s="7">
        <v>6000</v>
      </c>
      <c r="R62" s="7">
        <f t="shared" si="66"/>
        <v>23390</v>
      </c>
      <c r="S62" s="50">
        <v>2.859</v>
      </c>
      <c r="T62" s="50">
        <v>1.8580000000000001</v>
      </c>
      <c r="U62" s="50">
        <f t="shared" ref="U62:U63" si="88">S62+T62</f>
        <v>4.7170000000000005</v>
      </c>
      <c r="V62" s="7">
        <v>17390</v>
      </c>
      <c r="W62" s="7">
        <v>0</v>
      </c>
      <c r="X62" s="7">
        <f t="shared" si="68"/>
        <v>17390</v>
      </c>
      <c r="Y62" s="52">
        <v>2.5299999999999998</v>
      </c>
      <c r="Z62" s="52">
        <v>0</v>
      </c>
      <c r="AA62" s="52">
        <f t="shared" ref="AA62:AA63" si="89">Y62+Z62</f>
        <v>2.5299999999999998</v>
      </c>
      <c r="AB62" s="7">
        <v>0</v>
      </c>
      <c r="AC62" s="7">
        <v>17390</v>
      </c>
      <c r="AD62" s="7">
        <f t="shared" si="70"/>
        <v>17390</v>
      </c>
      <c r="AE62" s="7">
        <v>0</v>
      </c>
      <c r="AF62" s="52">
        <v>1.45</v>
      </c>
      <c r="AG62" s="52">
        <f t="shared" ref="AG62:AG63" si="90">AE62+AF62</f>
        <v>1.45</v>
      </c>
      <c r="AH62" s="44">
        <v>516</v>
      </c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</row>
    <row r="63" spans="1:90" ht="57" customHeight="1">
      <c r="A63" s="8">
        <v>7</v>
      </c>
      <c r="B63" s="13" t="s">
        <v>17</v>
      </c>
      <c r="C63" s="7">
        <v>7350</v>
      </c>
      <c r="D63" s="7">
        <v>7350</v>
      </c>
      <c r="E63" s="7">
        <v>0</v>
      </c>
      <c r="F63" s="7">
        <f t="shared" si="63"/>
        <v>7350</v>
      </c>
      <c r="G63" s="50">
        <v>0.70699999999999996</v>
      </c>
      <c r="H63" s="50">
        <v>0</v>
      </c>
      <c r="I63" s="50">
        <f t="shared" si="86"/>
        <v>0.70699999999999996</v>
      </c>
      <c r="J63" s="7">
        <v>7350</v>
      </c>
      <c r="K63" s="7">
        <v>0</v>
      </c>
      <c r="L63" s="7">
        <f t="shared" si="62"/>
        <v>7350</v>
      </c>
      <c r="M63" s="50">
        <v>0.64300000000000002</v>
      </c>
      <c r="N63" s="50">
        <v>0</v>
      </c>
      <c r="O63" s="50">
        <f t="shared" si="87"/>
        <v>0.64300000000000002</v>
      </c>
      <c r="P63" s="7">
        <v>7350</v>
      </c>
      <c r="Q63" s="7">
        <v>2500</v>
      </c>
      <c r="R63" s="7">
        <f t="shared" si="66"/>
        <v>9850</v>
      </c>
      <c r="S63" s="50">
        <v>0.29099999999999998</v>
      </c>
      <c r="T63" s="50">
        <v>0.71</v>
      </c>
      <c r="U63" s="50">
        <f t="shared" si="88"/>
        <v>1.0009999999999999</v>
      </c>
      <c r="V63" s="7">
        <v>7350</v>
      </c>
      <c r="W63" s="7">
        <v>0</v>
      </c>
      <c r="X63" s="7">
        <f t="shared" si="68"/>
        <v>7350</v>
      </c>
      <c r="Y63" s="50">
        <v>0.754</v>
      </c>
      <c r="Z63" s="50">
        <v>0</v>
      </c>
      <c r="AA63" s="50">
        <f t="shared" si="89"/>
        <v>0.754</v>
      </c>
      <c r="AB63" s="7">
        <v>7350</v>
      </c>
      <c r="AC63" s="7">
        <v>2142</v>
      </c>
      <c r="AD63" s="7">
        <f t="shared" si="70"/>
        <v>9492</v>
      </c>
      <c r="AE63" s="50">
        <v>0.436</v>
      </c>
      <c r="AF63" s="50">
        <v>0.23599999999999999</v>
      </c>
      <c r="AG63" s="50">
        <f t="shared" si="90"/>
        <v>0.67199999999999993</v>
      </c>
    </row>
    <row r="64" spans="1:90" ht="57" customHeight="1">
      <c r="A64" s="8"/>
      <c r="B64" s="16" t="s">
        <v>79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 spans="1:33" s="3" customFormat="1" ht="57" customHeight="1">
      <c r="A65" s="8">
        <v>8</v>
      </c>
      <c r="B65" s="13" t="s">
        <v>19</v>
      </c>
      <c r="C65" s="7">
        <v>7200</v>
      </c>
      <c r="D65" s="7">
        <v>7200</v>
      </c>
      <c r="E65" s="7">
        <v>1000</v>
      </c>
      <c r="F65" s="7">
        <f t="shared" si="63"/>
        <v>8200</v>
      </c>
      <c r="G65" s="7"/>
      <c r="H65" s="7"/>
      <c r="I65" s="7">
        <f t="shared" ref="I65" si="91">G65+H65</f>
        <v>0</v>
      </c>
      <c r="J65" s="7"/>
      <c r="K65" s="7"/>
      <c r="L65" s="7">
        <f t="shared" si="62"/>
        <v>0</v>
      </c>
      <c r="M65" s="7"/>
      <c r="N65" s="7"/>
      <c r="O65" s="7">
        <f t="shared" ref="O65" si="92">M65+N65</f>
        <v>0</v>
      </c>
      <c r="P65" s="7">
        <v>7200</v>
      </c>
      <c r="Q65" s="7">
        <v>3200</v>
      </c>
      <c r="R65" s="7">
        <f t="shared" si="66"/>
        <v>10400</v>
      </c>
      <c r="S65" s="7"/>
      <c r="T65" s="7"/>
      <c r="U65" s="7">
        <f t="shared" ref="U65" si="93">S65+T65</f>
        <v>0</v>
      </c>
      <c r="V65" s="7"/>
      <c r="W65" s="7">
        <v>0</v>
      </c>
      <c r="X65" s="7">
        <f t="shared" si="68"/>
        <v>0</v>
      </c>
      <c r="Y65" s="7"/>
      <c r="Z65" s="7"/>
      <c r="AA65" s="7">
        <f t="shared" ref="AA65" si="94">Y65+Z65</f>
        <v>0</v>
      </c>
      <c r="AB65" s="7">
        <v>7200</v>
      </c>
      <c r="AC65" s="7">
        <v>400</v>
      </c>
      <c r="AD65" s="7">
        <f t="shared" si="70"/>
        <v>7600</v>
      </c>
      <c r="AE65" s="7"/>
      <c r="AF65" s="7"/>
      <c r="AG65" s="7">
        <f t="shared" ref="AG65" si="95">AE65+AF65</f>
        <v>0</v>
      </c>
    </row>
    <row r="66" spans="1:33" s="3" customFormat="1" ht="57" customHeight="1">
      <c r="A66" s="42"/>
      <c r="B66" s="16" t="s">
        <v>1</v>
      </c>
      <c r="C66" s="12">
        <f>SUM(C52:C65)</f>
        <v>117414</v>
      </c>
      <c r="D66" s="12">
        <f t="shared" ref="D66:AD66" si="96">SUM(D53:D65)</f>
        <v>50133</v>
      </c>
      <c r="E66" s="12">
        <f t="shared" si="96"/>
        <v>13920</v>
      </c>
      <c r="F66" s="12">
        <f t="shared" si="96"/>
        <v>64053</v>
      </c>
      <c r="G66" s="59">
        <f t="shared" ref="G66:I66" si="97">SUM(G53:G65)</f>
        <v>5.1669999999999998</v>
      </c>
      <c r="H66" s="59">
        <f t="shared" si="97"/>
        <v>2.8679999999999999</v>
      </c>
      <c r="I66" s="59">
        <f t="shared" si="97"/>
        <v>8.0350000000000001</v>
      </c>
      <c r="J66" s="12">
        <f t="shared" si="96"/>
        <v>42933</v>
      </c>
      <c r="K66" s="12">
        <f t="shared" si="96"/>
        <v>29600</v>
      </c>
      <c r="L66" s="12">
        <f t="shared" si="96"/>
        <v>72533</v>
      </c>
      <c r="M66" s="12">
        <f t="shared" si="96"/>
        <v>5.22</v>
      </c>
      <c r="N66" s="12">
        <f t="shared" si="96"/>
        <v>5.1609999999999996</v>
      </c>
      <c r="O66" s="12">
        <f t="shared" si="96"/>
        <v>10.381</v>
      </c>
      <c r="P66" s="12">
        <f t="shared" si="96"/>
        <v>51708</v>
      </c>
      <c r="Q66" s="12">
        <f t="shared" si="96"/>
        <v>17700</v>
      </c>
      <c r="R66" s="12">
        <f t="shared" si="96"/>
        <v>69408</v>
      </c>
      <c r="S66" s="12">
        <f t="shared" ref="S66:U66" si="98">SUM(S53:S65)</f>
        <v>5.65</v>
      </c>
      <c r="T66" s="59">
        <v>1.4850000000000001</v>
      </c>
      <c r="U66" s="59">
        <f t="shared" si="98"/>
        <v>9.8439999999999994</v>
      </c>
      <c r="V66" s="12">
        <f t="shared" si="96"/>
        <v>42933</v>
      </c>
      <c r="W66" s="12">
        <f t="shared" si="96"/>
        <v>12080</v>
      </c>
      <c r="X66" s="12">
        <f t="shared" si="96"/>
        <v>55013</v>
      </c>
      <c r="Y66" s="58">
        <f t="shared" si="96"/>
        <v>5.3840000000000003</v>
      </c>
      <c r="Z66" s="58">
        <f t="shared" si="96"/>
        <v>1.3</v>
      </c>
      <c r="AA66" s="58">
        <f t="shared" si="96"/>
        <v>6.6839999999999993</v>
      </c>
      <c r="AB66" s="12">
        <f t="shared" si="96"/>
        <v>41050</v>
      </c>
      <c r="AC66" s="12">
        <f t="shared" si="96"/>
        <v>79932</v>
      </c>
      <c r="AD66" s="12">
        <f t="shared" si="96"/>
        <v>120982</v>
      </c>
      <c r="AE66" s="59">
        <f t="shared" ref="AE66:AG66" si="99">SUM(AE53:AE65)</f>
        <v>2.2360000000000002</v>
      </c>
      <c r="AF66" s="59">
        <f t="shared" si="99"/>
        <v>4.9660000000000002</v>
      </c>
      <c r="AG66" s="59">
        <f t="shared" si="99"/>
        <v>7.202</v>
      </c>
    </row>
    <row r="67" spans="1:33" s="3" customFormat="1" ht="57" customHeight="1">
      <c r="A67" s="73" t="s">
        <v>46</v>
      </c>
      <c r="B67" s="74"/>
      <c r="C67" s="20">
        <f t="shared" ref="C67:AD67" si="100">C66+C49</f>
        <v>457898</v>
      </c>
      <c r="D67" s="20">
        <f t="shared" si="100"/>
        <v>204813</v>
      </c>
      <c r="E67" s="20">
        <f t="shared" si="100"/>
        <v>87820</v>
      </c>
      <c r="F67" s="20">
        <f t="shared" si="100"/>
        <v>292633</v>
      </c>
      <c r="G67" s="60">
        <f t="shared" ref="G67:I67" si="101">G66+G49</f>
        <v>10.504999999999999</v>
      </c>
      <c r="H67" s="60">
        <f t="shared" si="101"/>
        <v>5.0979999999999999</v>
      </c>
      <c r="I67" s="60">
        <f t="shared" si="101"/>
        <v>15.603000000000002</v>
      </c>
      <c r="J67" s="20">
        <f t="shared" si="100"/>
        <v>81449</v>
      </c>
      <c r="K67" s="20">
        <f t="shared" si="100"/>
        <v>84741</v>
      </c>
      <c r="L67" s="20">
        <f t="shared" si="100"/>
        <v>166190</v>
      </c>
      <c r="M67" s="20">
        <f t="shared" si="100"/>
        <v>10.387</v>
      </c>
      <c r="N67" s="20">
        <f t="shared" si="100"/>
        <v>15.000000000000002</v>
      </c>
      <c r="O67" s="20">
        <f t="shared" si="100"/>
        <v>25.387</v>
      </c>
      <c r="P67" s="20">
        <f t="shared" si="100"/>
        <v>173848</v>
      </c>
      <c r="Q67" s="20">
        <f t="shared" si="100"/>
        <v>49810</v>
      </c>
      <c r="R67" s="20">
        <f t="shared" si="100"/>
        <v>218478</v>
      </c>
      <c r="S67" s="20">
        <f t="shared" ref="S67:U67" si="102">S66+S49</f>
        <v>12.859000000000002</v>
      </c>
      <c r="T67" s="20">
        <f t="shared" si="102"/>
        <v>7.8464999999999998</v>
      </c>
      <c r="U67" s="20">
        <f t="shared" si="102"/>
        <v>22.551499999999997</v>
      </c>
      <c r="V67" s="20">
        <f t="shared" si="100"/>
        <v>151173</v>
      </c>
      <c r="W67" s="20">
        <f t="shared" si="100"/>
        <v>36780</v>
      </c>
      <c r="X67" s="20">
        <f t="shared" si="100"/>
        <v>187953</v>
      </c>
      <c r="Y67" s="60">
        <f t="shared" si="100"/>
        <v>17.299500000000002</v>
      </c>
      <c r="Z67" s="60">
        <f t="shared" si="100"/>
        <v>6.6529999999999996</v>
      </c>
      <c r="AA67" s="60">
        <f t="shared" si="100"/>
        <v>23.952500000000001</v>
      </c>
      <c r="AB67" s="20">
        <f t="shared" si="100"/>
        <v>185045</v>
      </c>
      <c r="AC67" s="20">
        <f t="shared" si="100"/>
        <v>181422</v>
      </c>
      <c r="AD67" s="20">
        <f t="shared" si="100"/>
        <v>358267</v>
      </c>
      <c r="AE67" s="60">
        <f t="shared" ref="AE67:AG67" si="103">AE66+AE49</f>
        <v>8.3390000000000004</v>
      </c>
      <c r="AF67" s="60">
        <f t="shared" si="103"/>
        <v>8.8760000000000012</v>
      </c>
      <c r="AG67" s="60">
        <f t="shared" si="103"/>
        <v>17.215000000000003</v>
      </c>
    </row>
    <row r="68" spans="1:33" s="3" customFormat="1" ht="25.5" customHeight="1">
      <c r="A68" s="93" t="str">
        <f ca="1">CELL("filename")</f>
        <v>D:\CE, Medium , TS\Water Levels (TS)\2015\[Khariff &amp; Rabi from 2008-2017.xlsx]2016-17 Kha &amp; Rabi</v>
      </c>
      <c r="B68" s="93"/>
      <c r="C68" s="93"/>
      <c r="D68" s="93"/>
      <c r="E68" s="93"/>
      <c r="F68" s="93"/>
      <c r="G68" s="93"/>
      <c r="H68" s="93"/>
      <c r="I68" s="93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</row>
    <row r="69" spans="1:33" s="3" customFormat="1" ht="25.5" customHeight="1">
      <c r="A69" s="64"/>
      <c r="B69" s="64"/>
      <c r="C69" s="64"/>
      <c r="D69" s="64"/>
      <c r="E69" s="64"/>
      <c r="F69" s="64"/>
      <c r="G69" s="64"/>
      <c r="H69" s="64"/>
      <c r="I69" s="64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</row>
    <row r="70" spans="1:33" s="3" customFormat="1">
      <c r="B70" s="14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</row>
    <row r="71" spans="1:33" s="3" customFormat="1">
      <c r="B71" s="14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</row>
    <row r="72" spans="1:33" s="3" customFormat="1">
      <c r="B72" s="14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</row>
    <row r="73" spans="1:33" s="3" customFormat="1">
      <c r="B73" s="14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</row>
    <row r="74" spans="1:33" s="3" customFormat="1">
      <c r="B74" s="14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</row>
    <row r="75" spans="1:33" s="3" customFormat="1">
      <c r="B75" s="14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</row>
    <row r="76" spans="1:33" s="3" customFormat="1">
      <c r="B76" s="14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</row>
    <row r="77" spans="1:33" s="3" customFormat="1">
      <c r="B77" s="14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</row>
    <row r="78" spans="1:33" s="3" customFormat="1">
      <c r="B78" s="14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</row>
    <row r="79" spans="1:33" s="3" customFormat="1">
      <c r="B79" s="14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</row>
    <row r="80" spans="1:33" s="3" customFormat="1">
      <c r="B80" s="14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</row>
    <row r="81" spans="2:33" s="3" customFormat="1">
      <c r="B81" s="14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</row>
    <row r="82" spans="2:33" s="3" customFormat="1">
      <c r="B82" s="14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</row>
    <row r="83" spans="2:33" s="3" customFormat="1">
      <c r="B83" s="14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</row>
    <row r="84" spans="2:33" s="3" customFormat="1">
      <c r="B84" s="14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</row>
    <row r="85" spans="2:33" s="3" customFormat="1">
      <c r="B85" s="14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</row>
    <row r="86" spans="2:33" s="3" customFormat="1">
      <c r="B86" s="14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</row>
    <row r="87" spans="2:33" s="3" customFormat="1">
      <c r="B87" s="14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</row>
    <row r="88" spans="2:33" s="3" customFormat="1">
      <c r="B88" s="14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</row>
    <row r="89" spans="2:33" s="3" customFormat="1">
      <c r="B89" s="14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</row>
    <row r="90" spans="2:33" s="3" customFormat="1">
      <c r="B90" s="14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</row>
    <row r="91" spans="2:33" s="3" customFormat="1">
      <c r="B91" s="14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</row>
    <row r="92" spans="2:33" s="3" customFormat="1">
      <c r="B92" s="14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</row>
    <row r="93" spans="2:33" s="3" customFormat="1">
      <c r="B93" s="14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</row>
    <row r="94" spans="2:33" s="3" customFormat="1">
      <c r="B94" s="14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</row>
    <row r="95" spans="2:33" s="3" customFormat="1">
      <c r="B95" s="14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</row>
    <row r="96" spans="2:33" s="3" customFormat="1">
      <c r="B96" s="14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</row>
    <row r="97" spans="2:33" s="3" customFormat="1">
      <c r="B97" s="14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</row>
    <row r="98" spans="2:33" s="3" customFormat="1">
      <c r="B98" s="14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</row>
    <row r="99" spans="2:33" s="3" customFormat="1">
      <c r="B99" s="14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</row>
    <row r="100" spans="2:33" s="3" customFormat="1">
      <c r="B100" s="14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</row>
    <row r="101" spans="2:33" s="3" customFormat="1">
      <c r="B101" s="14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</row>
    <row r="102" spans="2:33" s="3" customFormat="1">
      <c r="B102" s="14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</row>
    <row r="103" spans="2:33" s="3" customFormat="1">
      <c r="B103" s="14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</row>
    <row r="104" spans="2:33" s="3" customFormat="1">
      <c r="B104" s="14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</row>
    <row r="105" spans="2:33" s="3" customFormat="1">
      <c r="B105" s="14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</row>
    <row r="106" spans="2:33" s="3" customFormat="1">
      <c r="B106" s="14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</row>
    <row r="107" spans="2:33" s="3" customFormat="1">
      <c r="B107" s="14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</row>
    <row r="108" spans="2:33" s="3" customFormat="1">
      <c r="B108" s="14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</row>
    <row r="109" spans="2:33" s="3" customFormat="1">
      <c r="B109" s="14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</row>
    <row r="110" spans="2:33" s="3" customFormat="1">
      <c r="B110" s="14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</row>
    <row r="111" spans="2:33" s="3" customFormat="1">
      <c r="B111" s="14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</row>
    <row r="112" spans="2:33" s="3" customFormat="1">
      <c r="B112" s="14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</row>
    <row r="113" spans="2:33" s="3" customFormat="1">
      <c r="B113" s="14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</row>
    <row r="114" spans="2:33" s="3" customFormat="1">
      <c r="B114" s="14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</row>
    <row r="115" spans="2:33" s="3" customFormat="1">
      <c r="B115" s="14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</row>
    <row r="116" spans="2:33" s="3" customFormat="1">
      <c r="B116" s="14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</row>
    <row r="117" spans="2:33" s="3" customFormat="1">
      <c r="B117" s="14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</row>
    <row r="118" spans="2:33" s="3" customFormat="1">
      <c r="B118" s="14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</row>
    <row r="119" spans="2:33" s="3" customFormat="1">
      <c r="B119" s="14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</row>
    <row r="120" spans="2:33" s="3" customFormat="1">
      <c r="B120" s="14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</row>
    <row r="121" spans="2:33" s="3" customFormat="1">
      <c r="B121" s="14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</row>
    <row r="122" spans="2:33" s="3" customFormat="1">
      <c r="B122" s="14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</row>
    <row r="123" spans="2:33" s="3" customFormat="1">
      <c r="B123" s="14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</row>
    <row r="124" spans="2:33" s="3" customFormat="1">
      <c r="B124" s="14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</row>
    <row r="125" spans="2:33" s="3" customFormat="1">
      <c r="B125" s="14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</row>
    <row r="126" spans="2:33" s="3" customFormat="1">
      <c r="B126" s="14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</row>
    <row r="127" spans="2:33" s="3" customFormat="1">
      <c r="B127" s="14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</row>
    <row r="128" spans="2:33" s="3" customFormat="1">
      <c r="B128" s="14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</row>
    <row r="129" spans="2:33" s="3" customFormat="1">
      <c r="B129" s="14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</row>
    <row r="130" spans="2:33" s="3" customFormat="1">
      <c r="B130" s="14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</row>
    <row r="131" spans="2:33" s="3" customFormat="1">
      <c r="B131" s="14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</row>
    <row r="132" spans="2:33" s="3" customFormat="1">
      <c r="B132" s="14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</row>
    <row r="133" spans="2:33" s="3" customFormat="1">
      <c r="B133" s="14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</row>
    <row r="134" spans="2:33" s="3" customFormat="1">
      <c r="B134" s="14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</row>
    <row r="135" spans="2:33" s="3" customFormat="1">
      <c r="B135" s="14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</row>
    <row r="136" spans="2:33" s="3" customFormat="1">
      <c r="B136" s="14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</row>
    <row r="137" spans="2:33" s="3" customFormat="1">
      <c r="B137" s="14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</row>
    <row r="138" spans="2:33" s="3" customFormat="1">
      <c r="B138" s="14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</row>
    <row r="139" spans="2:33" s="3" customFormat="1">
      <c r="B139" s="14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</row>
    <row r="140" spans="2:33" s="3" customFormat="1">
      <c r="B140" s="14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</row>
    <row r="141" spans="2:33" s="3" customFormat="1">
      <c r="B141" s="14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</row>
    <row r="142" spans="2:33" s="3" customFormat="1">
      <c r="B142" s="14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</row>
    <row r="143" spans="2:33" s="3" customFormat="1">
      <c r="B143" s="14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</row>
    <row r="144" spans="2:33" s="3" customFormat="1">
      <c r="B144" s="14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</row>
    <row r="145" spans="2:33" s="3" customFormat="1">
      <c r="B145" s="14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</row>
    <row r="146" spans="2:33" s="3" customFormat="1">
      <c r="B146" s="14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</row>
    <row r="147" spans="2:33" s="3" customFormat="1">
      <c r="B147" s="14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</row>
    <row r="148" spans="2:33" s="3" customFormat="1">
      <c r="B148" s="14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</row>
    <row r="149" spans="2:33" s="3" customFormat="1">
      <c r="B149" s="14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</row>
    <row r="150" spans="2:33" s="3" customFormat="1">
      <c r="B150" s="14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</row>
    <row r="151" spans="2:33" s="3" customFormat="1">
      <c r="B151" s="14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</row>
    <row r="152" spans="2:33" s="3" customFormat="1">
      <c r="B152" s="14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</row>
    <row r="153" spans="2:33" s="3" customFormat="1">
      <c r="B153" s="14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</row>
    <row r="154" spans="2:33" s="3" customFormat="1">
      <c r="B154" s="14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</row>
    <row r="155" spans="2:33" s="3" customFormat="1">
      <c r="B155" s="14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</row>
    <row r="156" spans="2:33" s="3" customFormat="1">
      <c r="B156" s="14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</row>
    <row r="157" spans="2:33" s="3" customFormat="1">
      <c r="B157" s="14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</row>
    <row r="158" spans="2:33" s="3" customFormat="1">
      <c r="B158" s="14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</row>
    <row r="159" spans="2:33" s="3" customFormat="1">
      <c r="B159" s="14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</row>
    <row r="160" spans="2:33" s="3" customFormat="1">
      <c r="B160" s="14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</row>
    <row r="161" spans="2:33" s="3" customFormat="1">
      <c r="B161" s="14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</row>
    <row r="162" spans="2:33" s="3" customFormat="1">
      <c r="B162" s="14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</row>
    <row r="163" spans="2:33" s="3" customFormat="1">
      <c r="B163" s="14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</row>
    <row r="164" spans="2:33" s="3" customFormat="1">
      <c r="B164" s="14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</row>
    <row r="165" spans="2:33" s="3" customFormat="1">
      <c r="B165" s="14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</row>
    <row r="166" spans="2:33" s="3" customFormat="1">
      <c r="B166" s="14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</row>
    <row r="167" spans="2:33" s="3" customFormat="1">
      <c r="B167" s="14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</row>
    <row r="168" spans="2:33" s="3" customFormat="1">
      <c r="B168" s="14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</row>
    <row r="169" spans="2:33" s="3" customFormat="1">
      <c r="B169" s="14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</row>
    <row r="170" spans="2:33" s="3" customFormat="1">
      <c r="B170" s="14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</row>
    <row r="171" spans="2:33" s="3" customFormat="1">
      <c r="B171" s="14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</row>
    <row r="172" spans="2:33" s="3" customFormat="1">
      <c r="B172" s="14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</row>
    <row r="173" spans="2:33" s="3" customFormat="1">
      <c r="B173" s="14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</row>
    <row r="174" spans="2:33" s="3" customFormat="1">
      <c r="B174" s="14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</row>
    <row r="175" spans="2:33" s="3" customFormat="1">
      <c r="B175" s="14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</row>
    <row r="176" spans="2:33" s="3" customFormat="1">
      <c r="B176" s="14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</row>
    <row r="177" spans="2:33" s="3" customFormat="1">
      <c r="B177" s="14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</row>
    <row r="178" spans="2:33" s="3" customFormat="1">
      <c r="B178" s="14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</row>
    <row r="179" spans="2:33" s="3" customFormat="1">
      <c r="B179" s="14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</row>
    <row r="180" spans="2:33" s="3" customFormat="1">
      <c r="B180" s="14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</row>
    <row r="181" spans="2:33" s="3" customFormat="1">
      <c r="B181" s="14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</row>
    <row r="182" spans="2:33" s="3" customFormat="1">
      <c r="B182" s="14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</row>
    <row r="183" spans="2:33" s="3" customFormat="1">
      <c r="B183" s="14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</row>
    <row r="184" spans="2:33" s="3" customFormat="1">
      <c r="B184" s="14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</row>
    <row r="185" spans="2:33" s="3" customFormat="1">
      <c r="B185" s="14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</row>
    <row r="186" spans="2:33" s="3" customFormat="1">
      <c r="B186" s="14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</row>
    <row r="187" spans="2:33" s="3" customFormat="1">
      <c r="B187" s="14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</row>
    <row r="188" spans="2:33" s="3" customFormat="1">
      <c r="B188" s="14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</row>
    <row r="189" spans="2:33" s="3" customFormat="1">
      <c r="B189" s="14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</row>
    <row r="190" spans="2:33" s="3" customFormat="1">
      <c r="B190" s="14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</row>
    <row r="191" spans="2:33" s="3" customFormat="1">
      <c r="B191" s="14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</row>
    <row r="192" spans="2:33" s="3" customFormat="1">
      <c r="B192" s="14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</row>
    <row r="193" spans="2:33" s="3" customFormat="1">
      <c r="B193" s="14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</row>
    <row r="194" spans="2:33" s="3" customFormat="1">
      <c r="B194" s="14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</row>
    <row r="195" spans="2:33" s="3" customFormat="1">
      <c r="B195" s="14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</row>
    <row r="196" spans="2:33" s="3" customFormat="1">
      <c r="B196" s="14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</row>
    <row r="197" spans="2:33" s="3" customFormat="1">
      <c r="B197" s="14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</row>
    <row r="198" spans="2:33" s="3" customFormat="1">
      <c r="B198" s="14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</row>
    <row r="199" spans="2:33" s="3" customFormat="1">
      <c r="B199" s="14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</row>
    <row r="200" spans="2:33" s="3" customFormat="1">
      <c r="B200" s="14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</row>
    <row r="201" spans="2:33" s="3" customFormat="1">
      <c r="B201" s="14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</row>
    <row r="202" spans="2:33" s="3" customFormat="1">
      <c r="B202" s="14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</row>
    <row r="203" spans="2:33" s="3" customFormat="1">
      <c r="B203" s="14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</row>
    <row r="204" spans="2:33" s="3" customFormat="1">
      <c r="B204" s="14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</row>
    <row r="205" spans="2:33" s="3" customFormat="1">
      <c r="B205" s="14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</row>
    <row r="206" spans="2:33" s="3" customFormat="1">
      <c r="B206" s="14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</row>
    <row r="207" spans="2:33" s="3" customFormat="1">
      <c r="B207" s="14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</row>
    <row r="208" spans="2:33" s="3" customFormat="1">
      <c r="B208" s="14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</row>
    <row r="209" spans="2:33" s="3" customFormat="1">
      <c r="B209" s="14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</row>
    <row r="210" spans="2:33" s="3" customFormat="1">
      <c r="B210" s="14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</row>
    <row r="211" spans="2:33" s="3" customFormat="1">
      <c r="B211" s="14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</row>
    <row r="212" spans="2:33" s="3" customFormat="1">
      <c r="B212" s="14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</row>
    <row r="213" spans="2:33" s="3" customFormat="1">
      <c r="B213" s="14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</row>
    <row r="214" spans="2:33" s="3" customFormat="1">
      <c r="B214" s="14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</row>
    <row r="215" spans="2:33" s="3" customFormat="1">
      <c r="B215" s="14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</row>
    <row r="216" spans="2:33" s="3" customFormat="1">
      <c r="B216" s="14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</row>
    <row r="217" spans="2:33" s="3" customFormat="1">
      <c r="B217" s="14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</row>
    <row r="218" spans="2:33" s="3" customFormat="1">
      <c r="B218" s="14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</row>
    <row r="219" spans="2:33" s="3" customFormat="1">
      <c r="B219" s="14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</row>
    <row r="220" spans="2:33" s="3" customFormat="1">
      <c r="B220" s="14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</row>
    <row r="221" spans="2:33" s="3" customFormat="1">
      <c r="B221" s="14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</row>
    <row r="222" spans="2:33" s="3" customFormat="1">
      <c r="B222" s="14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</row>
    <row r="223" spans="2:33" s="3" customFormat="1">
      <c r="B223" s="14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</row>
    <row r="224" spans="2:33" s="3" customFormat="1">
      <c r="B224" s="14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</row>
    <row r="225" spans="2:33" s="3" customFormat="1">
      <c r="B225" s="14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</row>
    <row r="226" spans="2:33" s="3" customFormat="1">
      <c r="B226" s="14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</row>
    <row r="227" spans="2:33" s="3" customFormat="1">
      <c r="B227" s="14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</row>
    <row r="228" spans="2:33" s="3" customFormat="1">
      <c r="B228" s="14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</row>
    <row r="229" spans="2:33" s="3" customFormat="1">
      <c r="B229" s="14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</row>
    <row r="230" spans="2:33" s="3" customFormat="1">
      <c r="B230" s="14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</row>
    <row r="231" spans="2:33" s="3" customFormat="1">
      <c r="B231" s="14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</row>
    <row r="232" spans="2:33" s="3" customFormat="1">
      <c r="B232" s="14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</row>
    <row r="233" spans="2:33" s="3" customFormat="1">
      <c r="B233" s="14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</row>
    <row r="234" spans="2:33" s="3" customFormat="1">
      <c r="B234" s="14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</row>
    <row r="235" spans="2:33" s="3" customFormat="1">
      <c r="B235" s="14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</row>
    <row r="236" spans="2:33" s="3" customFormat="1">
      <c r="B236" s="14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</row>
    <row r="237" spans="2:33" s="3" customFormat="1">
      <c r="B237" s="14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</row>
    <row r="238" spans="2:33" s="3" customFormat="1">
      <c r="B238" s="14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</row>
    <row r="239" spans="2:33" s="3" customFormat="1">
      <c r="B239" s="14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</row>
    <row r="240" spans="2:33" s="3" customFormat="1">
      <c r="B240" s="14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</row>
    <row r="241" spans="2:33" s="3" customFormat="1">
      <c r="B241" s="14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</row>
    <row r="242" spans="2:33" s="3" customFormat="1">
      <c r="B242" s="14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</row>
    <row r="243" spans="2:33" s="3" customFormat="1">
      <c r="B243" s="14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</row>
    <row r="244" spans="2:33" s="3" customFormat="1">
      <c r="B244" s="14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</row>
    <row r="245" spans="2:33" s="3" customFormat="1">
      <c r="B245" s="14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</row>
    <row r="246" spans="2:33" s="3" customFormat="1">
      <c r="B246" s="14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</row>
    <row r="247" spans="2:33" s="3" customFormat="1">
      <c r="B247" s="14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</row>
    <row r="248" spans="2:33" s="3" customFormat="1">
      <c r="B248" s="14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</row>
    <row r="249" spans="2:33" s="3" customFormat="1">
      <c r="B249" s="14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</row>
    <row r="250" spans="2:33" s="3" customFormat="1">
      <c r="B250" s="14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</row>
    <row r="251" spans="2:33" s="3" customFormat="1">
      <c r="B251" s="14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</row>
    <row r="252" spans="2:33" s="3" customFormat="1">
      <c r="B252" s="14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</row>
    <row r="253" spans="2:33" s="3" customFormat="1">
      <c r="B253" s="14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</row>
    <row r="254" spans="2:33" s="3" customFormat="1">
      <c r="B254" s="14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</row>
    <row r="255" spans="2:33" s="3" customFormat="1">
      <c r="B255" s="14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</row>
    <row r="256" spans="2:33" s="3" customFormat="1">
      <c r="B256" s="14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</row>
    <row r="257" spans="2:33" s="3" customFormat="1">
      <c r="B257" s="14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</row>
    <row r="258" spans="2:33" s="3" customFormat="1">
      <c r="B258" s="14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</row>
    <row r="259" spans="2:33" s="3" customFormat="1">
      <c r="B259" s="14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</row>
    <row r="260" spans="2:33" s="3" customFormat="1">
      <c r="B260" s="14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</row>
    <row r="261" spans="2:33" s="3" customFormat="1">
      <c r="B261" s="14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</row>
    <row r="262" spans="2:33" s="3" customFormat="1">
      <c r="B262" s="14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</row>
    <row r="263" spans="2:33" s="3" customFormat="1">
      <c r="B263" s="14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</row>
    <row r="264" spans="2:33" s="3" customFormat="1">
      <c r="B264" s="14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</row>
    <row r="265" spans="2:33" s="3" customFormat="1">
      <c r="B265" s="14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</row>
    <row r="266" spans="2:33" s="3" customFormat="1">
      <c r="B266" s="14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</row>
    <row r="267" spans="2:33" s="3" customFormat="1">
      <c r="B267" s="14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</row>
    <row r="268" spans="2:33" s="3" customFormat="1">
      <c r="B268" s="14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</row>
    <row r="269" spans="2:33" s="3" customFormat="1">
      <c r="B269" s="14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</row>
    <row r="270" spans="2:33" s="3" customFormat="1">
      <c r="B270" s="14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</row>
    <row r="271" spans="2:33" s="3" customFormat="1">
      <c r="B271" s="14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</row>
    <row r="272" spans="2:33" s="3" customFormat="1">
      <c r="B272" s="14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</row>
    <row r="273" spans="2:33" s="3" customFormat="1">
      <c r="B273" s="14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</row>
    <row r="274" spans="2:33" s="3" customFormat="1">
      <c r="B274" s="14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</row>
    <row r="275" spans="2:33" s="3" customFormat="1">
      <c r="B275" s="14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</row>
    <row r="276" spans="2:33" s="3" customFormat="1">
      <c r="B276" s="14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</row>
    <row r="277" spans="2:33" s="3" customFormat="1">
      <c r="B277" s="14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</row>
    <row r="278" spans="2:33" s="3" customFormat="1">
      <c r="B278" s="14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</row>
    <row r="279" spans="2:33" s="3" customFormat="1">
      <c r="B279" s="14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</row>
    <row r="280" spans="2:33" s="3" customFormat="1">
      <c r="B280" s="14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</row>
    <row r="281" spans="2:33" s="3" customFormat="1">
      <c r="B281" s="14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</row>
    <row r="282" spans="2:33" s="3" customFormat="1">
      <c r="B282" s="14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</row>
    <row r="283" spans="2:33" s="3" customFormat="1">
      <c r="B283" s="14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</row>
    <row r="284" spans="2:33" s="3" customFormat="1">
      <c r="B284" s="14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</row>
    <row r="285" spans="2:33" s="3" customFormat="1">
      <c r="B285" s="14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</row>
    <row r="286" spans="2:33" s="3" customFormat="1">
      <c r="B286" s="14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</row>
    <row r="287" spans="2:33" s="3" customFormat="1">
      <c r="B287" s="14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</row>
    <row r="288" spans="2:33" s="3" customFormat="1">
      <c r="B288" s="14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</row>
    <row r="289" spans="2:33" s="3" customFormat="1">
      <c r="B289" s="14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</row>
    <row r="290" spans="2:33" s="3" customFormat="1">
      <c r="B290" s="14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</row>
    <row r="291" spans="2:33" s="3" customFormat="1">
      <c r="B291" s="14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</row>
    <row r="292" spans="2:33" s="3" customFormat="1">
      <c r="B292" s="14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</row>
    <row r="293" spans="2:33" s="3" customFormat="1">
      <c r="B293" s="14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</row>
    <row r="294" spans="2:33" s="3" customFormat="1">
      <c r="B294" s="14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</row>
    <row r="295" spans="2:33" s="3" customFormat="1">
      <c r="B295" s="14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</row>
    <row r="296" spans="2:33" s="3" customFormat="1">
      <c r="B296" s="14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</row>
    <row r="297" spans="2:33" s="3" customFormat="1">
      <c r="B297" s="14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</row>
    <row r="298" spans="2:33" s="3" customFormat="1">
      <c r="B298" s="14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</row>
    <row r="299" spans="2:33" s="3" customFormat="1">
      <c r="B299" s="14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</row>
    <row r="300" spans="2:33" s="3" customFormat="1">
      <c r="B300" s="14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</row>
    <row r="301" spans="2:33" s="3" customFormat="1">
      <c r="B301" s="14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</row>
    <row r="302" spans="2:33" s="3" customFormat="1">
      <c r="B302" s="14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</row>
    <row r="303" spans="2:33" s="3" customFormat="1">
      <c r="B303" s="14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</row>
    <row r="304" spans="2:33" s="3" customFormat="1">
      <c r="B304" s="14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</row>
    <row r="305" spans="2:33" s="3" customFormat="1">
      <c r="B305" s="14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</row>
    <row r="306" spans="2:33" s="3" customFormat="1">
      <c r="B306" s="14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</row>
    <row r="307" spans="2:33" s="3" customFormat="1">
      <c r="B307" s="14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</row>
    <row r="308" spans="2:33" s="3" customFormat="1">
      <c r="B308" s="14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</row>
    <row r="309" spans="2:33" s="3" customFormat="1">
      <c r="B309" s="14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</row>
    <row r="310" spans="2:33" s="3" customFormat="1">
      <c r="B310" s="14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</row>
    <row r="311" spans="2:33" s="3" customFormat="1">
      <c r="B311" s="14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</row>
    <row r="312" spans="2:33" s="3" customFormat="1">
      <c r="B312" s="14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</row>
    <row r="313" spans="2:33" s="3" customFormat="1">
      <c r="B313" s="14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</row>
    <row r="314" spans="2:33" s="3" customFormat="1">
      <c r="B314" s="14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</row>
    <row r="315" spans="2:33" s="3" customFormat="1">
      <c r="B315" s="14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</row>
    <row r="316" spans="2:33" s="3" customFormat="1">
      <c r="B316" s="14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</row>
    <row r="317" spans="2:33" s="3" customFormat="1">
      <c r="B317" s="14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</row>
    <row r="318" spans="2:33" s="3" customFormat="1">
      <c r="B318" s="14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</row>
    <row r="319" spans="2:33" s="3" customFormat="1">
      <c r="B319" s="14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</row>
    <row r="320" spans="2:33" s="3" customFormat="1">
      <c r="B320" s="14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</row>
    <row r="321" spans="2:33" s="3" customFormat="1">
      <c r="B321" s="14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</row>
    <row r="322" spans="2:33" s="3" customFormat="1">
      <c r="B322" s="14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</row>
    <row r="323" spans="2:33" s="3" customFormat="1">
      <c r="B323" s="14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</row>
    <row r="324" spans="2:33" s="3" customFormat="1">
      <c r="B324" s="14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</row>
    <row r="325" spans="2:33" s="3" customFormat="1">
      <c r="B325" s="14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</row>
    <row r="326" spans="2:33" s="3" customFormat="1">
      <c r="B326" s="14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</row>
    <row r="327" spans="2:33" s="3" customFormat="1">
      <c r="B327" s="14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</row>
    <row r="328" spans="2:33" s="3" customFormat="1">
      <c r="B328" s="14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</row>
    <row r="329" spans="2:33" s="3" customFormat="1">
      <c r="B329" s="14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</row>
    <row r="330" spans="2:33" s="3" customFormat="1">
      <c r="B330" s="14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</row>
    <row r="331" spans="2:33" s="3" customFormat="1">
      <c r="B331" s="14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</row>
    <row r="332" spans="2:33" s="3" customFormat="1">
      <c r="B332" s="14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</row>
    <row r="333" spans="2:33" s="3" customFormat="1">
      <c r="B333" s="14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</row>
    <row r="334" spans="2:33" s="3" customFormat="1">
      <c r="B334" s="14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</row>
    <row r="335" spans="2:33" s="3" customFormat="1">
      <c r="B335" s="14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</row>
    <row r="336" spans="2:33" s="3" customFormat="1">
      <c r="B336" s="14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</row>
    <row r="337" spans="2:33" s="3" customFormat="1">
      <c r="B337" s="14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</row>
    <row r="338" spans="2:33" s="3" customFormat="1">
      <c r="B338" s="14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</row>
    <row r="339" spans="2:33" s="3" customFormat="1">
      <c r="B339" s="14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</row>
    <row r="340" spans="2:33" s="3" customFormat="1">
      <c r="B340" s="14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</row>
    <row r="341" spans="2:33" s="3" customFormat="1">
      <c r="B341" s="14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</row>
    <row r="342" spans="2:33" s="3" customFormat="1">
      <c r="B342" s="14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</row>
    <row r="343" spans="2:33" s="3" customFormat="1">
      <c r="B343" s="14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</row>
    <row r="344" spans="2:33" s="3" customFormat="1">
      <c r="B344" s="14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</row>
    <row r="345" spans="2:33" s="3" customFormat="1">
      <c r="B345" s="14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</row>
    <row r="346" spans="2:33" s="3" customFormat="1">
      <c r="B346" s="14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</row>
    <row r="347" spans="2:33" s="3" customFormat="1">
      <c r="B347" s="14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</row>
    <row r="348" spans="2:33" s="3" customFormat="1">
      <c r="B348" s="14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</row>
    <row r="349" spans="2:33" s="3" customFormat="1">
      <c r="B349" s="14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</row>
    <row r="350" spans="2:33" s="3" customFormat="1">
      <c r="B350" s="14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</row>
    <row r="351" spans="2:33" s="3" customFormat="1">
      <c r="B351" s="14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</row>
    <row r="352" spans="2:33" s="3" customFormat="1">
      <c r="B352" s="14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</row>
    <row r="353" spans="2:33" s="3" customFormat="1">
      <c r="B353" s="14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</row>
    <row r="354" spans="2:33" s="3" customFormat="1">
      <c r="B354" s="14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</row>
    <row r="355" spans="2:33" s="3" customFormat="1">
      <c r="B355" s="14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</row>
    <row r="356" spans="2:33" s="3" customFormat="1">
      <c r="B356" s="14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</row>
    <row r="357" spans="2:33" s="3" customFormat="1">
      <c r="B357" s="14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</row>
    <row r="358" spans="2:33" s="3" customFormat="1">
      <c r="B358" s="14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</row>
    <row r="359" spans="2:33" s="3" customFormat="1">
      <c r="B359" s="14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</row>
    <row r="360" spans="2:33" s="3" customFormat="1">
      <c r="B360" s="14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</row>
    <row r="361" spans="2:33" s="3" customFormat="1">
      <c r="B361" s="14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</row>
    <row r="362" spans="2:33" s="3" customFormat="1">
      <c r="B362" s="14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</row>
    <row r="363" spans="2:33" s="3" customFormat="1">
      <c r="B363" s="14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</row>
    <row r="364" spans="2:33" s="3" customFormat="1">
      <c r="B364" s="14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</row>
    <row r="365" spans="2:33" s="3" customFormat="1">
      <c r="B365" s="14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</row>
    <row r="366" spans="2:33" s="3" customFormat="1">
      <c r="B366" s="14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</row>
    <row r="367" spans="2:33" s="3" customFormat="1">
      <c r="B367" s="14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</row>
    <row r="368" spans="2:33" s="3" customFormat="1">
      <c r="B368" s="14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</row>
    <row r="369" spans="2:33" s="3" customFormat="1">
      <c r="B369" s="14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</row>
    <row r="370" spans="2:33" s="3" customFormat="1">
      <c r="B370" s="14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</row>
    <row r="371" spans="2:33" s="3" customFormat="1">
      <c r="B371" s="14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</row>
    <row r="372" spans="2:33" s="3" customFormat="1">
      <c r="B372" s="14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</row>
    <row r="373" spans="2:33" s="3" customFormat="1">
      <c r="B373" s="14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</row>
    <row r="374" spans="2:33" s="3" customFormat="1">
      <c r="B374" s="14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</row>
    <row r="375" spans="2:33" s="3" customFormat="1">
      <c r="B375" s="14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</row>
    <row r="376" spans="2:33" s="3" customFormat="1">
      <c r="B376" s="14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</row>
    <row r="377" spans="2:33" s="3" customFormat="1">
      <c r="B377" s="14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</row>
    <row r="378" spans="2:33" s="3" customFormat="1">
      <c r="B378" s="14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</row>
    <row r="379" spans="2:33" s="3" customFormat="1">
      <c r="B379" s="14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</row>
    <row r="380" spans="2:33" s="3" customFormat="1">
      <c r="B380" s="14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</row>
    <row r="381" spans="2:33" s="3" customFormat="1">
      <c r="B381" s="14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</row>
    <row r="382" spans="2:33" s="3" customFormat="1">
      <c r="B382" s="14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</row>
    <row r="383" spans="2:33" s="3" customFormat="1">
      <c r="B383" s="14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</row>
    <row r="384" spans="2:33" s="3" customFormat="1">
      <c r="B384" s="14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</row>
    <row r="385" spans="2:33" s="3" customFormat="1">
      <c r="B385" s="14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</row>
    <row r="386" spans="2:33" s="3" customFormat="1">
      <c r="B386" s="14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</row>
    <row r="387" spans="2:33" s="3" customFormat="1">
      <c r="B387" s="14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</row>
    <row r="388" spans="2:33" s="3" customFormat="1">
      <c r="B388" s="14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</row>
    <row r="389" spans="2:33" s="3" customFormat="1">
      <c r="B389" s="14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</row>
    <row r="390" spans="2:33" s="3" customFormat="1">
      <c r="B390" s="14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</row>
    <row r="391" spans="2:33" s="3" customFormat="1">
      <c r="B391" s="14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</row>
    <row r="392" spans="2:33" s="3" customFormat="1">
      <c r="B392" s="14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</row>
    <row r="393" spans="2:33" s="3" customFormat="1">
      <c r="B393" s="14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</row>
    <row r="394" spans="2:33" s="3" customFormat="1">
      <c r="B394" s="14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</row>
    <row r="395" spans="2:33" s="3" customFormat="1">
      <c r="B395" s="14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</row>
    <row r="396" spans="2:33" s="3" customFormat="1">
      <c r="B396" s="14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</row>
    <row r="397" spans="2:33" s="3" customFormat="1">
      <c r="B397" s="14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</row>
    <row r="398" spans="2:33" s="3" customFormat="1">
      <c r="B398" s="14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</row>
    <row r="399" spans="2:33" s="3" customFormat="1">
      <c r="B399" s="14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</row>
    <row r="400" spans="2:33" s="3" customFormat="1">
      <c r="B400" s="14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</row>
    <row r="401" spans="2:33" s="3" customFormat="1">
      <c r="B401" s="14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</row>
    <row r="402" spans="2:33" s="3" customFormat="1">
      <c r="B402" s="14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</row>
    <row r="403" spans="2:33" s="3" customFormat="1">
      <c r="B403" s="14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</row>
    <row r="404" spans="2:33" s="3" customFormat="1">
      <c r="B404" s="14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</row>
    <row r="405" spans="2:33" s="3" customFormat="1">
      <c r="B405" s="14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</row>
    <row r="406" spans="2:33" s="3" customFormat="1">
      <c r="B406" s="14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</row>
    <row r="407" spans="2:33" s="3" customFormat="1">
      <c r="B407" s="14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</row>
    <row r="408" spans="2:33" s="3" customFormat="1">
      <c r="B408" s="14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</row>
    <row r="409" spans="2:33" s="3" customFormat="1">
      <c r="B409" s="14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</row>
    <row r="410" spans="2:33" s="3" customFormat="1">
      <c r="B410" s="14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</row>
    <row r="411" spans="2:33" s="3" customFormat="1">
      <c r="B411" s="14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</row>
    <row r="412" spans="2:33" s="3" customFormat="1">
      <c r="B412" s="14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</row>
    <row r="413" spans="2:33" s="3" customFormat="1">
      <c r="B413" s="14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</row>
    <row r="414" spans="2:33" s="3" customFormat="1">
      <c r="B414" s="14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</row>
    <row r="415" spans="2:33" s="3" customFormat="1">
      <c r="B415" s="14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</row>
    <row r="416" spans="2:33" s="3" customFormat="1">
      <c r="B416" s="14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</row>
    <row r="417" spans="2:33" s="3" customFormat="1">
      <c r="B417" s="14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</row>
    <row r="418" spans="2:33" s="3" customFormat="1">
      <c r="B418" s="14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</row>
    <row r="419" spans="2:33" s="3" customFormat="1">
      <c r="B419" s="14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</row>
    <row r="420" spans="2:33" s="3" customFormat="1">
      <c r="B420" s="14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</row>
    <row r="421" spans="2:33" s="3" customFormat="1">
      <c r="B421" s="14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</row>
    <row r="422" spans="2:33" s="3" customFormat="1">
      <c r="B422" s="14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</row>
    <row r="423" spans="2:33" s="3" customFormat="1">
      <c r="B423" s="14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</row>
    <row r="424" spans="2:33" s="3" customFormat="1">
      <c r="B424" s="14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</row>
    <row r="425" spans="2:33" s="3" customFormat="1">
      <c r="B425" s="14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</row>
    <row r="426" spans="2:33" s="3" customFormat="1">
      <c r="B426" s="14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</row>
    <row r="427" spans="2:33" s="3" customFormat="1">
      <c r="B427" s="14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</row>
    <row r="428" spans="2:33" s="3" customFormat="1">
      <c r="B428" s="14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</row>
    <row r="429" spans="2:33" s="3" customFormat="1">
      <c r="B429" s="14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</row>
    <row r="430" spans="2:33" s="3" customFormat="1">
      <c r="B430" s="14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</row>
    <row r="431" spans="2:33" s="3" customFormat="1">
      <c r="B431" s="14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</row>
    <row r="432" spans="2:33" s="3" customFormat="1">
      <c r="B432" s="14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</row>
    <row r="433" spans="2:33" s="3" customFormat="1">
      <c r="B433" s="14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</row>
    <row r="434" spans="2:33" s="3" customFormat="1">
      <c r="B434" s="14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</row>
    <row r="435" spans="2:33" s="3" customFormat="1">
      <c r="B435" s="14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</row>
    <row r="436" spans="2:33" s="3" customFormat="1">
      <c r="B436" s="14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</row>
    <row r="437" spans="2:33" s="3" customFormat="1">
      <c r="B437" s="14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</row>
    <row r="438" spans="2:33" s="3" customFormat="1">
      <c r="B438" s="14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</row>
    <row r="439" spans="2:33" s="3" customFormat="1">
      <c r="B439" s="14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</row>
    <row r="440" spans="2:33" s="3" customFormat="1">
      <c r="B440" s="14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</row>
    <row r="441" spans="2:33" s="3" customFormat="1">
      <c r="B441" s="14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</row>
    <row r="442" spans="2:33" s="3" customFormat="1">
      <c r="B442" s="14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</row>
    <row r="443" spans="2:33" s="3" customFormat="1">
      <c r="B443" s="14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</row>
    <row r="444" spans="2:33" s="3" customFormat="1">
      <c r="B444" s="14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</row>
    <row r="445" spans="2:33" s="3" customFormat="1">
      <c r="B445" s="14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</row>
    <row r="446" spans="2:33" s="3" customFormat="1">
      <c r="B446" s="14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</row>
    <row r="447" spans="2:33" s="3" customFormat="1">
      <c r="B447" s="14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</row>
    <row r="448" spans="2:33" s="3" customFormat="1">
      <c r="B448" s="14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</row>
    <row r="449" spans="2:33" s="3" customFormat="1">
      <c r="B449" s="14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</row>
    <row r="450" spans="2:33" s="3" customFormat="1">
      <c r="B450" s="14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</row>
    <row r="451" spans="2:33" s="3" customFormat="1">
      <c r="B451" s="14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</row>
    <row r="452" spans="2:33" s="3" customFormat="1">
      <c r="B452" s="14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</row>
    <row r="453" spans="2:33" s="3" customFormat="1">
      <c r="B453" s="14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</row>
    <row r="454" spans="2:33" s="3" customFormat="1">
      <c r="B454" s="14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</row>
    <row r="455" spans="2:33" s="3" customFormat="1">
      <c r="B455" s="14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</row>
    <row r="456" spans="2:33" s="3" customFormat="1">
      <c r="B456" s="14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</row>
    <row r="457" spans="2:33" s="3" customFormat="1">
      <c r="B457" s="14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</row>
    <row r="458" spans="2:33" s="3" customFormat="1">
      <c r="B458" s="14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</row>
    <row r="459" spans="2:33" s="3" customFormat="1">
      <c r="B459" s="14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</row>
    <row r="460" spans="2:33" s="3" customFormat="1">
      <c r="B460" s="14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</row>
    <row r="461" spans="2:33" s="3" customFormat="1">
      <c r="B461" s="14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</row>
    <row r="462" spans="2:33" s="3" customFormat="1">
      <c r="B462" s="14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</row>
    <row r="463" spans="2:33" s="3" customFormat="1">
      <c r="B463" s="14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</row>
    <row r="464" spans="2:33" s="3" customFormat="1">
      <c r="B464" s="14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</row>
    <row r="465" spans="2:33" s="3" customFormat="1">
      <c r="B465" s="14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</row>
    <row r="466" spans="2:33" s="3" customFormat="1">
      <c r="B466" s="14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</row>
    <row r="467" spans="2:33" s="3" customFormat="1">
      <c r="B467" s="14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</row>
    <row r="468" spans="2:33" s="3" customFormat="1">
      <c r="B468" s="14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</row>
    <row r="469" spans="2:33" s="3" customFormat="1">
      <c r="B469" s="14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</row>
    <row r="470" spans="2:33" s="3" customFormat="1">
      <c r="B470" s="14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</row>
    <row r="471" spans="2:33" s="3" customFormat="1">
      <c r="B471" s="14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</row>
    <row r="472" spans="2:33" s="3" customFormat="1">
      <c r="B472" s="14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</row>
    <row r="473" spans="2:33" s="3" customFormat="1">
      <c r="B473" s="14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</row>
    <row r="474" spans="2:33" s="3" customFormat="1">
      <c r="B474" s="14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</row>
    <row r="475" spans="2:33" s="3" customFormat="1">
      <c r="B475" s="14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</row>
    <row r="476" spans="2:33" s="3" customFormat="1">
      <c r="B476" s="14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</row>
    <row r="477" spans="2:33" s="3" customFormat="1">
      <c r="B477" s="14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</row>
    <row r="478" spans="2:33" s="3" customFormat="1">
      <c r="B478" s="14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</row>
    <row r="479" spans="2:33" s="3" customFormat="1">
      <c r="B479" s="14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</row>
    <row r="480" spans="2:33" s="3" customFormat="1">
      <c r="B480" s="14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</row>
    <row r="481" spans="2:33" s="3" customFormat="1">
      <c r="B481" s="14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</row>
    <row r="482" spans="2:33" s="3" customFormat="1">
      <c r="B482" s="14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</row>
    <row r="483" spans="2:33" s="3" customFormat="1">
      <c r="B483" s="14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</row>
    <row r="484" spans="2:33" s="3" customFormat="1">
      <c r="B484" s="14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</row>
    <row r="485" spans="2:33" s="3" customFormat="1">
      <c r="B485" s="14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</row>
    <row r="486" spans="2:33" s="3" customFormat="1">
      <c r="B486" s="14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</row>
    <row r="487" spans="2:33" s="3" customFormat="1">
      <c r="B487" s="14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</row>
    <row r="488" spans="2:33" s="3" customFormat="1">
      <c r="B488" s="14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</row>
    <row r="489" spans="2:33" s="3" customFormat="1">
      <c r="B489" s="14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</row>
    <row r="490" spans="2:33" s="3" customFormat="1">
      <c r="B490" s="14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</row>
    <row r="491" spans="2:33" s="3" customFormat="1">
      <c r="B491" s="14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</row>
    <row r="492" spans="2:33" s="3" customFormat="1">
      <c r="B492" s="14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</row>
    <row r="493" spans="2:33" s="3" customFormat="1">
      <c r="B493" s="14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</row>
    <row r="494" spans="2:33" s="3" customFormat="1">
      <c r="B494" s="14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</row>
    <row r="495" spans="2:33" s="3" customFormat="1">
      <c r="B495" s="14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</row>
    <row r="496" spans="2:33" s="3" customFormat="1">
      <c r="B496" s="14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</row>
    <row r="497" spans="2:33" s="3" customFormat="1">
      <c r="B497" s="14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</row>
    <row r="498" spans="2:33" s="3" customFormat="1">
      <c r="B498" s="14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</row>
    <row r="499" spans="2:33" s="3" customFormat="1">
      <c r="B499" s="14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</row>
    <row r="500" spans="2:33" s="3" customFormat="1">
      <c r="B500" s="14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</row>
    <row r="501" spans="2:33" s="3" customFormat="1">
      <c r="B501" s="14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</row>
    <row r="502" spans="2:33" s="3" customFormat="1">
      <c r="B502" s="14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</row>
    <row r="503" spans="2:33" s="3" customFormat="1">
      <c r="B503" s="14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</row>
    <row r="504" spans="2:33" s="3" customFormat="1">
      <c r="B504" s="14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</row>
    <row r="505" spans="2:33" s="3" customFormat="1">
      <c r="B505" s="14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</row>
    <row r="506" spans="2:33" s="3" customFormat="1">
      <c r="B506" s="14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</row>
    <row r="507" spans="2:33" s="3" customFormat="1">
      <c r="B507" s="14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</row>
    <row r="508" spans="2:33" s="3" customFormat="1">
      <c r="B508" s="14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</row>
    <row r="509" spans="2:33" s="3" customFormat="1">
      <c r="B509" s="14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</row>
    <row r="510" spans="2:33" s="3" customFormat="1">
      <c r="B510" s="14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</row>
    <row r="511" spans="2:33" s="3" customFormat="1">
      <c r="B511" s="14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</row>
    <row r="512" spans="2:33" s="3" customFormat="1">
      <c r="B512" s="14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</row>
    <row r="513" spans="2:33" s="3" customFormat="1">
      <c r="B513" s="14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</row>
    <row r="514" spans="2:33" s="3" customFormat="1">
      <c r="B514" s="14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</row>
    <row r="515" spans="2:33" s="3" customFormat="1">
      <c r="B515" s="14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</row>
    <row r="516" spans="2:33" s="3" customFormat="1">
      <c r="B516" s="14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</row>
    <row r="517" spans="2:33" s="3" customFormat="1">
      <c r="B517" s="14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</row>
    <row r="518" spans="2:33" s="3" customFormat="1">
      <c r="B518" s="14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</row>
    <row r="519" spans="2:33" s="3" customFormat="1">
      <c r="B519" s="14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</row>
    <row r="520" spans="2:33" s="3" customFormat="1">
      <c r="B520" s="14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</row>
    <row r="521" spans="2:33" s="3" customFormat="1">
      <c r="B521" s="14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</row>
    <row r="522" spans="2:33" s="3" customFormat="1">
      <c r="B522" s="14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</row>
    <row r="523" spans="2:33" s="3" customFormat="1">
      <c r="B523" s="14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</row>
    <row r="524" spans="2:33" s="3" customFormat="1">
      <c r="B524" s="14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</row>
    <row r="525" spans="2:33" s="3" customFormat="1">
      <c r="B525" s="14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</row>
    <row r="526" spans="2:33" s="3" customFormat="1">
      <c r="B526" s="14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</row>
    <row r="527" spans="2:33" s="3" customFormat="1">
      <c r="B527" s="14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</row>
    <row r="528" spans="2:33" s="3" customFormat="1">
      <c r="B528" s="14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</row>
    <row r="529" spans="2:33" s="3" customFormat="1">
      <c r="B529" s="14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</row>
    <row r="530" spans="2:33" s="3" customFormat="1">
      <c r="B530" s="14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</row>
    <row r="531" spans="2:33" s="3" customFormat="1">
      <c r="B531" s="14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</row>
    <row r="532" spans="2:33" s="3" customFormat="1">
      <c r="B532" s="14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</row>
    <row r="533" spans="2:33" s="3" customFormat="1">
      <c r="B533" s="14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</row>
    <row r="534" spans="2:33" s="3" customFormat="1">
      <c r="B534" s="14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</row>
    <row r="535" spans="2:33" s="3" customFormat="1">
      <c r="B535" s="14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</row>
    <row r="536" spans="2:33" s="3" customFormat="1">
      <c r="B536" s="14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</row>
    <row r="537" spans="2:33" s="3" customFormat="1">
      <c r="B537" s="14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</row>
    <row r="538" spans="2:33" s="3" customFormat="1">
      <c r="B538" s="14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</row>
    <row r="539" spans="2:33" s="3" customFormat="1">
      <c r="B539" s="14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</row>
    <row r="540" spans="2:33" s="3" customFormat="1">
      <c r="B540" s="14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</row>
    <row r="541" spans="2:33" s="3" customFormat="1">
      <c r="B541" s="14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</row>
    <row r="542" spans="2:33" s="3" customFormat="1">
      <c r="B542" s="14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</row>
    <row r="543" spans="2:33" s="3" customFormat="1">
      <c r="B543" s="14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</row>
    <row r="544" spans="2:33" s="3" customFormat="1">
      <c r="B544" s="14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</row>
    <row r="545" spans="2:33" s="3" customFormat="1">
      <c r="B545" s="14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</row>
    <row r="546" spans="2:33" s="3" customFormat="1">
      <c r="B546" s="14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</row>
    <row r="547" spans="2:33" s="3" customFormat="1">
      <c r="B547" s="14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</row>
    <row r="548" spans="2:33" s="3" customFormat="1">
      <c r="B548" s="14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</row>
    <row r="549" spans="2:33" s="3" customFormat="1">
      <c r="B549" s="14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</row>
    <row r="550" spans="2:33" s="3" customFormat="1">
      <c r="B550" s="14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</row>
    <row r="551" spans="2:33" s="3" customFormat="1">
      <c r="B551" s="14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</row>
    <row r="552" spans="2:33" s="3" customFormat="1">
      <c r="B552" s="14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</row>
    <row r="553" spans="2:33" s="3" customFormat="1">
      <c r="B553" s="14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</row>
    <row r="554" spans="2:33" s="3" customFormat="1">
      <c r="B554" s="14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</row>
    <row r="555" spans="2:33" s="3" customFormat="1">
      <c r="B555" s="14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</row>
    <row r="556" spans="2:33" s="3" customFormat="1">
      <c r="B556" s="14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</row>
    <row r="557" spans="2:33" s="3" customFormat="1">
      <c r="B557" s="14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</row>
    <row r="558" spans="2:33" s="3" customFormat="1">
      <c r="B558" s="14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</row>
    <row r="559" spans="2:33" s="3" customFormat="1">
      <c r="B559" s="14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</row>
    <row r="560" spans="2:33" s="3" customFormat="1">
      <c r="B560" s="14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</row>
    <row r="561" spans="2:33" s="3" customFormat="1">
      <c r="B561" s="14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</row>
    <row r="562" spans="2:33" s="3" customFormat="1">
      <c r="B562" s="14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</row>
    <row r="563" spans="2:33" s="3" customFormat="1">
      <c r="B563" s="14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</row>
    <row r="564" spans="2:33" s="3" customFormat="1">
      <c r="B564" s="14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</row>
    <row r="565" spans="2:33" s="3" customFormat="1">
      <c r="B565" s="14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</row>
    <row r="566" spans="2:33" s="3" customFormat="1">
      <c r="B566" s="14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</row>
    <row r="567" spans="2:33" s="3" customFormat="1">
      <c r="B567" s="14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</row>
    <row r="568" spans="2:33" s="3" customFormat="1">
      <c r="B568" s="14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</row>
    <row r="569" spans="2:33" s="3" customFormat="1">
      <c r="B569" s="14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</row>
    <row r="570" spans="2:33" s="3" customFormat="1">
      <c r="B570" s="14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</row>
    <row r="571" spans="2:33" s="3" customFormat="1">
      <c r="B571" s="14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</row>
    <row r="572" spans="2:33" s="3" customFormat="1">
      <c r="B572" s="14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</row>
    <row r="573" spans="2:33" s="3" customFormat="1">
      <c r="B573" s="14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</row>
    <row r="574" spans="2:33" s="3" customFormat="1">
      <c r="B574" s="14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</row>
    <row r="575" spans="2:33" s="3" customFormat="1">
      <c r="B575" s="14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</row>
    <row r="576" spans="2:33" s="3" customFormat="1">
      <c r="B576" s="14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</row>
    <row r="577" spans="2:33" s="3" customFormat="1">
      <c r="B577" s="14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</row>
    <row r="578" spans="2:33" s="3" customFormat="1">
      <c r="B578" s="14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</row>
    <row r="579" spans="2:33" s="3" customFormat="1">
      <c r="B579" s="14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</row>
    <row r="580" spans="2:33" s="3" customFormat="1">
      <c r="B580" s="14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</row>
    <row r="581" spans="2:33" s="3" customFormat="1">
      <c r="B581" s="14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</row>
    <row r="582" spans="2:33" s="3" customFormat="1">
      <c r="B582" s="14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</row>
    <row r="583" spans="2:33" s="3" customFormat="1">
      <c r="B583" s="14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</row>
    <row r="584" spans="2:33" s="3" customFormat="1">
      <c r="B584" s="14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</row>
    <row r="585" spans="2:33" s="3" customFormat="1">
      <c r="B585" s="14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</row>
    <row r="586" spans="2:33" s="3" customFormat="1">
      <c r="B586" s="14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</row>
    <row r="587" spans="2:33" s="3" customFormat="1">
      <c r="B587" s="14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</row>
    <row r="588" spans="2:33" s="3" customFormat="1">
      <c r="B588" s="14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</row>
    <row r="589" spans="2:33" s="3" customFormat="1">
      <c r="B589" s="14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</row>
    <row r="590" spans="2:33" s="3" customFormat="1">
      <c r="B590" s="14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</row>
    <row r="591" spans="2:33" s="3" customFormat="1">
      <c r="B591" s="14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</row>
    <row r="592" spans="2:33" s="3" customFormat="1">
      <c r="B592" s="14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</row>
    <row r="593" spans="2:33" s="3" customFormat="1">
      <c r="B593" s="14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</row>
    <row r="594" spans="2:33" s="3" customFormat="1">
      <c r="B594" s="14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</row>
    <row r="595" spans="2:33" s="3" customFormat="1">
      <c r="B595" s="14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</row>
    <row r="596" spans="2:33" s="3" customFormat="1">
      <c r="B596" s="14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</row>
    <row r="597" spans="2:33" s="3" customFormat="1">
      <c r="B597" s="14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</row>
    <row r="598" spans="2:33" s="3" customFormat="1">
      <c r="B598" s="14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</row>
    <row r="599" spans="2:33" s="3" customFormat="1">
      <c r="B599" s="14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</row>
    <row r="600" spans="2:33" s="3" customFormat="1">
      <c r="B600" s="14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</row>
    <row r="601" spans="2:33" s="3" customFormat="1">
      <c r="B601" s="14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</row>
    <row r="602" spans="2:33" s="3" customFormat="1">
      <c r="B602" s="14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</row>
    <row r="603" spans="2:33" s="3" customFormat="1">
      <c r="B603" s="14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</row>
    <row r="604" spans="2:33" s="3" customFormat="1">
      <c r="B604" s="14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</row>
    <row r="605" spans="2:33" s="3" customFormat="1">
      <c r="B605" s="14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</row>
    <row r="606" spans="2:33" s="3" customFormat="1">
      <c r="B606" s="14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</row>
    <row r="607" spans="2:33" s="3" customFormat="1">
      <c r="B607" s="14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</row>
    <row r="608" spans="2:33" s="3" customFormat="1">
      <c r="B608" s="14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</row>
    <row r="609" spans="2:33" s="3" customFormat="1">
      <c r="B609" s="14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</row>
    <row r="610" spans="2:33" s="3" customFormat="1">
      <c r="B610" s="14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</row>
    <row r="611" spans="2:33" s="3" customFormat="1">
      <c r="B611" s="14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</row>
    <row r="612" spans="2:33" s="3" customFormat="1">
      <c r="B612" s="14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</row>
    <row r="613" spans="2:33" s="3" customFormat="1">
      <c r="B613" s="14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</row>
    <row r="614" spans="2:33" s="3" customFormat="1">
      <c r="B614" s="14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</row>
    <row r="615" spans="2:33" s="3" customFormat="1">
      <c r="B615" s="14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</row>
    <row r="616" spans="2:33" s="3" customFormat="1">
      <c r="B616" s="14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</row>
    <row r="617" spans="2:33" s="3" customFormat="1">
      <c r="B617" s="14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</row>
    <row r="618" spans="2:33" s="3" customFormat="1">
      <c r="B618" s="14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</row>
    <row r="619" spans="2:33" s="3" customFormat="1">
      <c r="B619" s="14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</row>
    <row r="620" spans="2:33" s="3" customFormat="1">
      <c r="B620" s="14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</row>
    <row r="621" spans="2:33" s="3" customFormat="1">
      <c r="B621" s="14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</row>
    <row r="622" spans="2:33" s="3" customFormat="1">
      <c r="B622" s="14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</row>
    <row r="623" spans="2:33" s="3" customFormat="1">
      <c r="B623" s="14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</row>
    <row r="624" spans="2:33" s="3" customFormat="1">
      <c r="B624" s="14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</row>
    <row r="625" spans="2:33" s="3" customFormat="1">
      <c r="B625" s="14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</row>
    <row r="626" spans="2:33" s="3" customFormat="1">
      <c r="B626" s="14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</row>
    <row r="627" spans="2:33" s="3" customFormat="1">
      <c r="B627" s="14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</row>
    <row r="628" spans="2:33" s="3" customFormat="1">
      <c r="B628" s="14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</row>
    <row r="629" spans="2:33" s="3" customFormat="1">
      <c r="B629" s="14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</row>
    <row r="630" spans="2:33" s="3" customFormat="1">
      <c r="B630" s="14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</row>
    <row r="631" spans="2:33" s="3" customFormat="1">
      <c r="B631" s="14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</row>
    <row r="632" spans="2:33" s="3" customFormat="1">
      <c r="B632" s="14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</row>
    <row r="633" spans="2:33" s="3" customFormat="1">
      <c r="B633" s="14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</row>
    <row r="634" spans="2:33" s="3" customFormat="1">
      <c r="B634" s="14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</row>
    <row r="635" spans="2:33" s="3" customFormat="1">
      <c r="B635" s="14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</row>
    <row r="636" spans="2:33" s="3" customFormat="1">
      <c r="B636" s="14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</row>
    <row r="637" spans="2:33" s="3" customFormat="1">
      <c r="B637" s="14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</row>
    <row r="638" spans="2:33" s="3" customFormat="1">
      <c r="B638" s="14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</row>
    <row r="639" spans="2:33" s="3" customFormat="1">
      <c r="B639" s="14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</row>
    <row r="640" spans="2:33" s="3" customFormat="1">
      <c r="B640" s="14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</row>
    <row r="641" spans="2:33" s="3" customFormat="1">
      <c r="B641" s="14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</row>
    <row r="642" spans="2:33" s="3" customFormat="1">
      <c r="B642" s="14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</row>
    <row r="643" spans="2:33" s="3" customFormat="1">
      <c r="B643" s="14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</row>
    <row r="644" spans="2:33" s="3" customFormat="1">
      <c r="B644" s="14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</row>
    <row r="645" spans="2:33" s="3" customFormat="1">
      <c r="B645" s="14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</row>
    <row r="646" spans="2:33" s="3" customFormat="1">
      <c r="B646" s="14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</row>
    <row r="647" spans="2:33" s="3" customFormat="1">
      <c r="B647" s="14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</row>
    <row r="648" spans="2:33" s="3" customFormat="1">
      <c r="B648" s="14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</row>
    <row r="649" spans="2:33" s="3" customFormat="1">
      <c r="B649" s="14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</row>
    <row r="650" spans="2:33" s="3" customFormat="1">
      <c r="B650" s="14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</row>
    <row r="651" spans="2:33" s="3" customFormat="1">
      <c r="B651" s="14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</row>
    <row r="652" spans="2:33" s="3" customFormat="1">
      <c r="B652" s="14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</row>
    <row r="653" spans="2:33" s="3" customFormat="1">
      <c r="B653" s="14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</row>
    <row r="654" spans="2:33" s="3" customFormat="1">
      <c r="B654" s="14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</row>
    <row r="655" spans="2:33" s="3" customFormat="1">
      <c r="B655" s="14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</row>
    <row r="656" spans="2:33" s="3" customFormat="1">
      <c r="B656" s="14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</row>
    <row r="657" spans="2:33" s="3" customFormat="1">
      <c r="B657" s="14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</row>
    <row r="658" spans="2:33" s="3" customFormat="1">
      <c r="B658" s="14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</row>
    <row r="659" spans="2:33" s="3" customFormat="1">
      <c r="B659" s="14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</row>
    <row r="660" spans="2:33" s="3" customFormat="1">
      <c r="B660" s="14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</row>
    <row r="661" spans="2:33" s="3" customFormat="1">
      <c r="B661" s="14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</row>
    <row r="662" spans="2:33" s="3" customFormat="1">
      <c r="B662" s="14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</row>
    <row r="663" spans="2:33" s="3" customFormat="1">
      <c r="B663" s="14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</row>
    <row r="664" spans="2:33" s="3" customFormat="1">
      <c r="B664" s="14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</row>
    <row r="665" spans="2:33" s="3" customFormat="1">
      <c r="B665" s="14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</row>
    <row r="666" spans="2:33" s="3" customFormat="1">
      <c r="B666" s="14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</row>
    <row r="667" spans="2:33" s="3" customFormat="1">
      <c r="B667" s="14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</row>
    <row r="668" spans="2:33" s="3" customFormat="1">
      <c r="B668" s="14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</row>
    <row r="669" spans="2:33" s="3" customFormat="1">
      <c r="B669" s="14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</row>
    <row r="670" spans="2:33" s="3" customFormat="1">
      <c r="B670" s="14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</row>
    <row r="671" spans="2:33" s="3" customFormat="1">
      <c r="B671" s="14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</row>
    <row r="672" spans="2:33" s="3" customFormat="1">
      <c r="B672" s="14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</row>
    <row r="673" spans="2:33" s="3" customFormat="1">
      <c r="B673" s="14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</row>
    <row r="674" spans="2:33" s="3" customFormat="1">
      <c r="B674" s="14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</row>
    <row r="675" spans="2:33" s="3" customFormat="1">
      <c r="B675" s="14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</row>
    <row r="676" spans="2:33" s="3" customFormat="1">
      <c r="B676" s="14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</row>
    <row r="677" spans="2:33" s="3" customFormat="1">
      <c r="B677" s="14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</row>
    <row r="678" spans="2:33" s="3" customFormat="1">
      <c r="B678" s="14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</row>
    <row r="679" spans="2:33" s="3" customFormat="1">
      <c r="B679" s="14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</row>
    <row r="680" spans="2:33" s="3" customFormat="1">
      <c r="B680" s="14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</row>
    <row r="681" spans="2:33" s="3" customFormat="1">
      <c r="B681" s="14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</row>
    <row r="682" spans="2:33" s="3" customFormat="1">
      <c r="B682" s="14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</row>
    <row r="683" spans="2:33" s="3" customFormat="1">
      <c r="B683" s="14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</row>
    <row r="684" spans="2:33" s="3" customFormat="1">
      <c r="B684" s="14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</row>
    <row r="685" spans="2:33" s="3" customFormat="1">
      <c r="B685" s="14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</row>
    <row r="686" spans="2:33" s="3" customFormat="1">
      <c r="B686" s="14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</row>
    <row r="687" spans="2:33" s="3" customFormat="1">
      <c r="B687" s="14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</row>
    <row r="688" spans="2:33" s="3" customFormat="1">
      <c r="B688" s="14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</row>
    <row r="689" spans="2:33" s="3" customFormat="1">
      <c r="B689" s="14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</row>
    <row r="690" spans="2:33" s="3" customFormat="1">
      <c r="B690" s="14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</row>
    <row r="691" spans="2:33" s="3" customFormat="1">
      <c r="B691" s="14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</row>
    <row r="692" spans="2:33" s="3" customFormat="1">
      <c r="B692" s="14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</row>
    <row r="693" spans="2:33" s="3" customFormat="1">
      <c r="B693" s="14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</row>
    <row r="694" spans="2:33" s="3" customFormat="1">
      <c r="B694" s="14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</row>
    <row r="695" spans="2:33" s="3" customFormat="1">
      <c r="B695" s="14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</row>
    <row r="696" spans="2:33" s="3" customFormat="1">
      <c r="B696" s="14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</row>
    <row r="697" spans="2:33" s="3" customFormat="1">
      <c r="B697" s="14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</row>
    <row r="698" spans="2:33" s="3" customFormat="1">
      <c r="B698" s="14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</row>
    <row r="699" spans="2:33" s="3" customFormat="1">
      <c r="B699" s="14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</row>
    <row r="700" spans="2:33" s="3" customFormat="1">
      <c r="B700" s="14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</row>
    <row r="701" spans="2:33" s="3" customFormat="1">
      <c r="B701" s="14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</row>
    <row r="702" spans="2:33" s="3" customFormat="1">
      <c r="B702" s="14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</row>
    <row r="703" spans="2:33" s="3" customFormat="1">
      <c r="B703" s="14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</row>
    <row r="704" spans="2:33" s="3" customFormat="1">
      <c r="B704" s="14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</row>
    <row r="705" spans="2:33" s="3" customFormat="1">
      <c r="B705" s="14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</row>
    <row r="706" spans="2:33" s="3" customFormat="1">
      <c r="B706" s="14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</row>
    <row r="707" spans="2:33" s="3" customFormat="1">
      <c r="B707" s="14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</row>
    <row r="708" spans="2:33" s="3" customFormat="1">
      <c r="B708" s="14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</row>
    <row r="709" spans="2:33" s="3" customFormat="1">
      <c r="B709" s="14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</row>
    <row r="710" spans="2:33" s="3" customFormat="1">
      <c r="B710" s="14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</row>
    <row r="711" spans="2:33" s="3" customFormat="1">
      <c r="B711" s="14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</row>
    <row r="712" spans="2:33" s="3" customFormat="1">
      <c r="B712" s="14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</row>
    <row r="713" spans="2:33" s="3" customFormat="1">
      <c r="B713" s="14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</row>
    <row r="714" spans="2:33" s="3" customFormat="1">
      <c r="B714" s="14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</row>
    <row r="715" spans="2:33" s="3" customFormat="1">
      <c r="B715" s="14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</row>
    <row r="716" spans="2:33" s="3" customFormat="1">
      <c r="B716" s="14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</row>
    <row r="717" spans="2:33" s="3" customFormat="1">
      <c r="B717" s="14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</row>
    <row r="718" spans="2:33" s="3" customFormat="1">
      <c r="B718" s="14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</row>
    <row r="719" spans="2:33" s="3" customFormat="1">
      <c r="B719" s="14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</row>
    <row r="720" spans="2:33" s="3" customFormat="1">
      <c r="B720" s="14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</row>
    <row r="721" spans="2:33" s="3" customFormat="1">
      <c r="B721" s="14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</row>
    <row r="722" spans="2:33" s="3" customFormat="1">
      <c r="B722" s="14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</row>
    <row r="723" spans="2:33" s="3" customFormat="1">
      <c r="B723" s="14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</row>
    <row r="724" spans="2:33" s="3" customFormat="1">
      <c r="B724" s="14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</row>
    <row r="725" spans="2:33" s="3" customFormat="1">
      <c r="B725" s="14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</row>
    <row r="726" spans="2:33" s="3" customFormat="1">
      <c r="B726" s="14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</row>
    <row r="727" spans="2:33" s="3" customFormat="1">
      <c r="B727" s="14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</row>
    <row r="728" spans="2:33" s="3" customFormat="1">
      <c r="B728" s="14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</row>
    <row r="729" spans="2:33" s="3" customFormat="1">
      <c r="B729" s="14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</row>
    <row r="730" spans="2:33" s="3" customFormat="1">
      <c r="B730" s="14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</row>
    <row r="731" spans="2:33" s="3" customFormat="1">
      <c r="B731" s="14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</row>
    <row r="732" spans="2:33" s="3" customFormat="1">
      <c r="B732" s="14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</row>
    <row r="733" spans="2:33" s="3" customFormat="1">
      <c r="B733" s="14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</row>
    <row r="734" spans="2:33" s="3" customFormat="1">
      <c r="B734" s="14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</row>
    <row r="735" spans="2:33" s="3" customFormat="1">
      <c r="B735" s="14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</row>
    <row r="736" spans="2:33" s="3" customFormat="1">
      <c r="B736" s="14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</row>
    <row r="737" spans="2:33" s="3" customFormat="1">
      <c r="B737" s="14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</row>
    <row r="738" spans="2:33" s="3" customFormat="1">
      <c r="B738" s="14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</row>
    <row r="739" spans="2:33" s="3" customFormat="1">
      <c r="B739" s="14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</row>
    <row r="740" spans="2:33" s="3" customFormat="1">
      <c r="B740" s="14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</row>
    <row r="741" spans="2:33" s="3" customFormat="1">
      <c r="B741" s="14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</row>
    <row r="742" spans="2:33" s="3" customFormat="1">
      <c r="B742" s="14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</row>
    <row r="743" spans="2:33" s="3" customFormat="1">
      <c r="B743" s="14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</row>
    <row r="744" spans="2:33" s="3" customFormat="1">
      <c r="B744" s="14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</row>
    <row r="745" spans="2:33" s="3" customFormat="1">
      <c r="B745" s="14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</row>
    <row r="746" spans="2:33" s="3" customFormat="1">
      <c r="B746" s="14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</row>
    <row r="747" spans="2:33" s="3" customFormat="1">
      <c r="B747" s="14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</row>
    <row r="748" spans="2:33" s="3" customFormat="1">
      <c r="B748" s="14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</row>
    <row r="749" spans="2:33" s="3" customFormat="1">
      <c r="B749" s="14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</row>
    <row r="750" spans="2:33" s="3" customFormat="1">
      <c r="B750" s="14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</row>
    <row r="751" spans="2:33" s="3" customFormat="1">
      <c r="B751" s="14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</row>
    <row r="752" spans="2:33" s="3" customFormat="1">
      <c r="B752" s="14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</row>
    <row r="753" spans="2:33" s="3" customFormat="1">
      <c r="B753" s="14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</row>
    <row r="754" spans="2:33" s="3" customFormat="1">
      <c r="B754" s="14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</row>
    <row r="755" spans="2:33" s="3" customFormat="1">
      <c r="B755" s="14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</row>
    <row r="756" spans="2:33" s="3" customFormat="1">
      <c r="B756" s="14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</row>
    <row r="757" spans="2:33" s="3" customFormat="1">
      <c r="B757" s="14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</row>
    <row r="758" spans="2:33" s="3" customFormat="1">
      <c r="B758" s="14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</row>
    <row r="759" spans="2:33" s="3" customFormat="1">
      <c r="B759" s="14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</row>
    <row r="760" spans="2:33" s="3" customFormat="1">
      <c r="B760" s="14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</row>
    <row r="761" spans="2:33" s="3" customFormat="1">
      <c r="B761" s="14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</row>
    <row r="762" spans="2:33" s="3" customFormat="1">
      <c r="B762" s="14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</row>
    <row r="763" spans="2:33" s="3" customFormat="1">
      <c r="B763" s="14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</row>
    <row r="764" spans="2:33" s="3" customFormat="1">
      <c r="B764" s="14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</row>
    <row r="765" spans="2:33" s="3" customFormat="1">
      <c r="B765" s="14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</row>
    <row r="766" spans="2:33" s="3" customFormat="1">
      <c r="B766" s="14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</row>
    <row r="767" spans="2:33" s="3" customFormat="1">
      <c r="B767" s="14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</row>
    <row r="768" spans="2:33" s="3" customFormat="1">
      <c r="B768" s="14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</row>
    <row r="769" spans="2:33" s="3" customFormat="1">
      <c r="B769" s="14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</row>
    <row r="770" spans="2:33" s="3" customFormat="1">
      <c r="B770" s="14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</row>
    <row r="771" spans="2:33" s="3" customFormat="1">
      <c r="B771" s="14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</row>
    <row r="772" spans="2:33" s="3" customFormat="1">
      <c r="B772" s="14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</row>
    <row r="773" spans="2:33" s="3" customFormat="1">
      <c r="B773" s="14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</row>
    <row r="774" spans="2:33" s="3" customFormat="1">
      <c r="B774" s="14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</row>
    <row r="775" spans="2:33" s="3" customFormat="1">
      <c r="B775" s="14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</row>
    <row r="776" spans="2:33" s="3" customFormat="1">
      <c r="B776" s="14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</row>
    <row r="777" spans="2:33" s="3" customFormat="1">
      <c r="B777" s="14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</row>
    <row r="778" spans="2:33" s="3" customFormat="1">
      <c r="B778" s="14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</row>
    <row r="779" spans="2:33" s="3" customFormat="1">
      <c r="B779" s="14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</row>
    <row r="780" spans="2:33" s="3" customFormat="1">
      <c r="B780" s="14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</row>
    <row r="781" spans="2:33" s="3" customFormat="1">
      <c r="B781" s="14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</row>
    <row r="782" spans="2:33" s="3" customFormat="1">
      <c r="B782" s="14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</row>
    <row r="783" spans="2:33" s="3" customFormat="1">
      <c r="B783" s="14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</row>
    <row r="784" spans="2:33" s="3" customFormat="1">
      <c r="B784" s="14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</row>
    <row r="785" spans="2:33" s="3" customFormat="1">
      <c r="B785" s="14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</row>
    <row r="786" spans="2:33" s="3" customFormat="1">
      <c r="B786" s="14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</row>
    <row r="787" spans="2:33" s="3" customFormat="1">
      <c r="B787" s="14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</row>
    <row r="788" spans="2:33" s="3" customFormat="1">
      <c r="B788" s="14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</row>
    <row r="789" spans="2:33" s="3" customFormat="1">
      <c r="B789" s="14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</row>
    <row r="790" spans="2:33" s="3" customFormat="1">
      <c r="B790" s="14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</row>
    <row r="791" spans="2:33" s="3" customFormat="1">
      <c r="B791" s="14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</row>
    <row r="792" spans="2:33" s="3" customFormat="1">
      <c r="B792" s="14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</row>
    <row r="793" spans="2:33" s="3" customFormat="1">
      <c r="B793" s="14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</row>
    <row r="794" spans="2:33" s="3" customFormat="1">
      <c r="B794" s="14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</row>
    <row r="795" spans="2:33" s="3" customFormat="1">
      <c r="B795" s="14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</row>
    <row r="796" spans="2:33" s="3" customFormat="1">
      <c r="B796" s="14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</row>
    <row r="797" spans="2:33" s="3" customFormat="1">
      <c r="B797" s="14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</row>
    <row r="798" spans="2:33" s="3" customFormat="1">
      <c r="B798" s="14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</row>
    <row r="799" spans="2:33" s="3" customFormat="1">
      <c r="B799" s="14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</row>
    <row r="800" spans="2:33" s="3" customFormat="1">
      <c r="B800" s="14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</row>
    <row r="801" spans="2:33" s="3" customFormat="1">
      <c r="B801" s="14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</row>
    <row r="802" spans="2:33" s="3" customFormat="1">
      <c r="B802" s="14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</row>
    <row r="803" spans="2:33" s="3" customFormat="1">
      <c r="B803" s="14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</row>
    <row r="804" spans="2:33" s="3" customFormat="1">
      <c r="B804" s="14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</row>
    <row r="805" spans="2:33" s="3" customFormat="1">
      <c r="B805" s="14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</row>
    <row r="806" spans="2:33" s="3" customFormat="1">
      <c r="B806" s="14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</row>
    <row r="807" spans="2:33" s="3" customFormat="1">
      <c r="B807" s="14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</row>
    <row r="808" spans="2:33" s="3" customFormat="1">
      <c r="B808" s="14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</row>
    <row r="809" spans="2:33" s="3" customFormat="1">
      <c r="B809" s="14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</row>
    <row r="810" spans="2:33" s="3" customFormat="1">
      <c r="B810" s="14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</row>
    <row r="811" spans="2:33" s="3" customFormat="1">
      <c r="B811" s="14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</row>
    <row r="812" spans="2:33" s="3" customFormat="1">
      <c r="B812" s="14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</row>
    <row r="813" spans="2:33" s="3" customFormat="1">
      <c r="B813" s="14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</row>
    <row r="814" spans="2:33" s="3" customFormat="1">
      <c r="B814" s="14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</row>
    <row r="815" spans="2:33" s="3" customFormat="1">
      <c r="B815" s="14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</row>
    <row r="816" spans="2:33" s="3" customFormat="1">
      <c r="B816" s="14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</row>
    <row r="817" spans="2:33" s="3" customFormat="1">
      <c r="B817" s="14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</row>
    <row r="818" spans="2:33" s="3" customFormat="1">
      <c r="B818" s="14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</row>
    <row r="819" spans="2:33" s="3" customFormat="1">
      <c r="B819" s="14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</row>
    <row r="820" spans="2:33" s="3" customFormat="1">
      <c r="B820" s="14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</row>
    <row r="821" spans="2:33" s="3" customFormat="1">
      <c r="B821" s="14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</row>
    <row r="822" spans="2:33" s="3" customFormat="1">
      <c r="B822" s="14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</row>
    <row r="823" spans="2:33" s="3" customFormat="1">
      <c r="B823" s="14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</row>
    <row r="824" spans="2:33" s="3" customFormat="1">
      <c r="B824" s="14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</row>
    <row r="825" spans="2:33" s="3" customFormat="1">
      <c r="B825" s="14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</row>
    <row r="826" spans="2:33" s="3" customFormat="1">
      <c r="B826" s="14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</row>
    <row r="827" spans="2:33" s="3" customFormat="1">
      <c r="B827" s="14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</row>
    <row r="828" spans="2:33" s="3" customFormat="1">
      <c r="B828" s="14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</row>
    <row r="829" spans="2:33" s="3" customFormat="1">
      <c r="B829" s="14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</row>
    <row r="830" spans="2:33" s="3" customFormat="1">
      <c r="B830" s="14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</row>
    <row r="831" spans="2:33" s="3" customFormat="1">
      <c r="B831" s="14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</row>
    <row r="832" spans="2:33" s="3" customFormat="1">
      <c r="B832" s="14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</row>
    <row r="833" spans="2:33" s="3" customFormat="1">
      <c r="B833" s="14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</row>
    <row r="834" spans="2:33" s="3" customFormat="1">
      <c r="B834" s="14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</row>
    <row r="835" spans="2:33" s="3" customFormat="1">
      <c r="B835" s="14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</row>
    <row r="836" spans="2:33" s="3" customFormat="1">
      <c r="B836" s="14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</row>
    <row r="837" spans="2:33" s="3" customFormat="1">
      <c r="B837" s="14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</row>
    <row r="838" spans="2:33" s="3" customFormat="1">
      <c r="B838" s="14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</row>
    <row r="839" spans="2:33" s="3" customFormat="1">
      <c r="B839" s="14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</row>
    <row r="840" spans="2:33" s="3" customFormat="1">
      <c r="B840" s="14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</row>
    <row r="841" spans="2:33" s="3" customFormat="1">
      <c r="B841" s="14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</row>
    <row r="842" spans="2:33" s="3" customFormat="1">
      <c r="B842" s="14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</row>
    <row r="843" spans="2:33" s="3" customFormat="1">
      <c r="B843" s="14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</row>
    <row r="844" spans="2:33" s="3" customFormat="1">
      <c r="B844" s="14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</row>
    <row r="845" spans="2:33" s="3" customFormat="1">
      <c r="B845" s="14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</row>
    <row r="846" spans="2:33" s="3" customFormat="1">
      <c r="B846" s="14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</row>
    <row r="847" spans="2:33" s="3" customFormat="1">
      <c r="B847" s="14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</row>
    <row r="848" spans="2:33" s="3" customFormat="1">
      <c r="B848" s="14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</row>
    <row r="849" spans="2:33" s="3" customFormat="1">
      <c r="B849" s="14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</row>
    <row r="850" spans="2:33" s="3" customFormat="1">
      <c r="B850" s="14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</row>
    <row r="851" spans="2:33" s="3" customFormat="1">
      <c r="B851" s="14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</row>
    <row r="852" spans="2:33" s="3" customFormat="1">
      <c r="B852" s="14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</row>
    <row r="853" spans="2:33" s="3" customFormat="1">
      <c r="B853" s="14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</row>
    <row r="854" spans="2:33" s="3" customFormat="1">
      <c r="B854" s="14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</row>
    <row r="855" spans="2:33" s="3" customFormat="1">
      <c r="B855" s="14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</row>
    <row r="856" spans="2:33" s="3" customFormat="1">
      <c r="B856" s="14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</row>
    <row r="857" spans="2:33" s="3" customFormat="1">
      <c r="B857" s="14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</row>
    <row r="858" spans="2:33" s="3" customFormat="1">
      <c r="B858" s="14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</row>
    <row r="859" spans="2:33" s="3" customFormat="1">
      <c r="B859" s="14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</row>
    <row r="860" spans="2:33" s="3" customFormat="1">
      <c r="B860" s="14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</row>
    <row r="861" spans="2:33" s="3" customFormat="1">
      <c r="B861" s="14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</row>
    <row r="862" spans="2:33" s="3" customFormat="1">
      <c r="B862" s="14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</row>
    <row r="863" spans="2:33" s="3" customFormat="1">
      <c r="B863" s="14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</row>
    <row r="864" spans="2:33" s="3" customFormat="1">
      <c r="B864" s="14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</row>
    <row r="865" spans="2:33" s="3" customFormat="1">
      <c r="B865" s="14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</row>
    <row r="866" spans="2:33" s="3" customFormat="1">
      <c r="B866" s="14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</row>
    <row r="867" spans="2:33" s="3" customFormat="1">
      <c r="B867" s="14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</row>
    <row r="868" spans="2:33" s="3" customFormat="1">
      <c r="B868" s="14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</row>
    <row r="869" spans="2:33" s="3" customFormat="1">
      <c r="B869" s="14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</row>
    <row r="870" spans="2:33" s="3" customFormat="1">
      <c r="B870" s="14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</row>
    <row r="871" spans="2:33" s="3" customFormat="1">
      <c r="B871" s="14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</row>
    <row r="872" spans="2:33" s="3" customFormat="1">
      <c r="B872" s="14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</row>
    <row r="873" spans="2:33" s="3" customFormat="1">
      <c r="B873" s="14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</row>
    <row r="874" spans="2:33" s="3" customFormat="1">
      <c r="B874" s="14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</row>
    <row r="875" spans="2:33" s="3" customFormat="1">
      <c r="B875" s="14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</row>
    <row r="876" spans="2:33" s="3" customFormat="1">
      <c r="B876" s="14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</row>
    <row r="877" spans="2:33" s="3" customFormat="1">
      <c r="B877" s="14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</row>
    <row r="878" spans="2:33" s="3" customFormat="1">
      <c r="B878" s="14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</row>
    <row r="879" spans="2:33" s="3" customFormat="1">
      <c r="B879" s="14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</row>
    <row r="880" spans="2:33" s="3" customFormat="1">
      <c r="B880" s="14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</row>
    <row r="881" spans="2:33" s="3" customFormat="1">
      <c r="B881" s="14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</row>
    <row r="882" spans="2:33" s="3" customFormat="1">
      <c r="B882" s="14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</row>
    <row r="883" spans="2:33" s="3" customFormat="1">
      <c r="B883" s="14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</row>
    <row r="884" spans="2:33" s="3" customFormat="1">
      <c r="B884" s="14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</row>
    <row r="885" spans="2:33" s="3" customFormat="1">
      <c r="B885" s="14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</row>
    <row r="886" spans="2:33" s="3" customFormat="1">
      <c r="B886" s="14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</row>
    <row r="887" spans="2:33" s="3" customFormat="1">
      <c r="B887" s="14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</row>
    <row r="888" spans="2:33" s="3" customFormat="1">
      <c r="B888" s="14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</row>
    <row r="889" spans="2:33" s="3" customFormat="1">
      <c r="B889" s="14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</row>
    <row r="890" spans="2:33" s="3" customFormat="1">
      <c r="B890" s="14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</row>
    <row r="891" spans="2:33" s="3" customFormat="1">
      <c r="B891" s="14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</row>
    <row r="892" spans="2:33" s="3" customFormat="1">
      <c r="B892" s="14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</row>
    <row r="893" spans="2:33" s="3" customFormat="1">
      <c r="B893" s="14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</row>
    <row r="894" spans="2:33" s="3" customFormat="1">
      <c r="B894" s="14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</row>
    <row r="895" spans="2:33" s="3" customFormat="1">
      <c r="B895" s="14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</row>
    <row r="896" spans="2:33" s="3" customFormat="1">
      <c r="B896" s="14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</row>
    <row r="897" spans="2:33" s="3" customFormat="1">
      <c r="B897" s="14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</row>
    <row r="898" spans="2:33" s="3" customFormat="1">
      <c r="B898" s="14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</row>
    <row r="899" spans="2:33" s="3" customFormat="1">
      <c r="B899" s="14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</row>
    <row r="900" spans="2:33" s="3" customFormat="1">
      <c r="B900" s="14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</row>
    <row r="901" spans="2:33" s="3" customFormat="1">
      <c r="B901" s="14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</row>
    <row r="902" spans="2:33" s="3" customFormat="1">
      <c r="B902" s="14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</row>
    <row r="903" spans="2:33" s="3" customFormat="1">
      <c r="B903" s="14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</row>
    <row r="904" spans="2:33" s="3" customFormat="1">
      <c r="B904" s="14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</row>
    <row r="905" spans="2:33" s="3" customFormat="1">
      <c r="B905" s="14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</row>
    <row r="906" spans="2:33" s="3" customFormat="1">
      <c r="B906" s="14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</row>
    <row r="907" spans="2:33" s="3" customFormat="1">
      <c r="B907" s="14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</row>
    <row r="908" spans="2:33" s="3" customFormat="1">
      <c r="B908" s="14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</row>
    <row r="909" spans="2:33" s="3" customFormat="1">
      <c r="B909" s="14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</row>
    <row r="910" spans="2:33" s="3" customFormat="1">
      <c r="B910" s="14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</row>
    <row r="911" spans="2:33" s="3" customFormat="1">
      <c r="B911" s="14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</row>
    <row r="912" spans="2:33" s="3" customFormat="1">
      <c r="B912" s="14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</row>
    <row r="913" spans="2:33" s="3" customFormat="1">
      <c r="B913" s="14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</row>
    <row r="914" spans="2:33" s="3" customFormat="1">
      <c r="B914" s="14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</row>
    <row r="915" spans="2:33" s="3" customFormat="1">
      <c r="B915" s="14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</row>
    <row r="916" spans="2:33" s="3" customFormat="1">
      <c r="B916" s="14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</row>
    <row r="917" spans="2:33" s="3" customFormat="1">
      <c r="B917" s="14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</row>
    <row r="918" spans="2:33" s="3" customFormat="1">
      <c r="B918" s="14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</row>
    <row r="919" spans="2:33" s="3" customFormat="1">
      <c r="B919" s="14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</row>
    <row r="920" spans="2:33" s="3" customFormat="1">
      <c r="B920" s="14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</row>
    <row r="921" spans="2:33" s="3" customFormat="1">
      <c r="B921" s="14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</row>
    <row r="922" spans="2:33" s="3" customFormat="1">
      <c r="B922" s="14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</row>
    <row r="923" spans="2:33" s="3" customFormat="1">
      <c r="B923" s="14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</row>
    <row r="924" spans="2:33" s="3" customFormat="1">
      <c r="B924" s="14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</row>
    <row r="925" spans="2:33" s="3" customFormat="1">
      <c r="B925" s="14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</row>
    <row r="926" spans="2:33" s="3" customFormat="1">
      <c r="B926" s="14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</row>
    <row r="927" spans="2:33" s="3" customFormat="1">
      <c r="B927" s="14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</row>
    <row r="928" spans="2:33" s="3" customFormat="1">
      <c r="B928" s="14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</row>
    <row r="929" spans="2:33" s="3" customFormat="1">
      <c r="B929" s="14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</row>
    <row r="930" spans="2:33" s="3" customFormat="1">
      <c r="B930" s="14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</row>
    <row r="931" spans="2:33" s="3" customFormat="1">
      <c r="B931" s="14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</row>
    <row r="932" spans="2:33" s="3" customFormat="1">
      <c r="B932" s="14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</row>
    <row r="933" spans="2:33" s="3" customFormat="1">
      <c r="B933" s="14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</row>
    <row r="934" spans="2:33" s="3" customFormat="1">
      <c r="B934" s="14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</row>
    <row r="935" spans="2:33" s="3" customFormat="1">
      <c r="B935" s="14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</row>
    <row r="936" spans="2:33" s="3" customFormat="1">
      <c r="B936" s="14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</row>
    <row r="937" spans="2:33" s="3" customFormat="1">
      <c r="B937" s="14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</row>
    <row r="938" spans="2:33" s="3" customFormat="1">
      <c r="B938" s="14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</row>
    <row r="939" spans="2:33" s="3" customFormat="1">
      <c r="B939" s="14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</row>
    <row r="940" spans="2:33" s="3" customFormat="1">
      <c r="B940" s="14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</row>
    <row r="941" spans="2:33" s="3" customFormat="1">
      <c r="B941" s="14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</row>
    <row r="942" spans="2:33" s="3" customFormat="1">
      <c r="B942" s="14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</row>
    <row r="943" spans="2:33" s="3" customFormat="1">
      <c r="B943" s="14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</row>
    <row r="944" spans="2:33" s="3" customFormat="1">
      <c r="B944" s="14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</row>
    <row r="945" spans="2:33" s="3" customFormat="1">
      <c r="B945" s="14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</row>
    <row r="946" spans="2:33" s="3" customFormat="1">
      <c r="B946" s="14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</row>
    <row r="947" spans="2:33" s="3" customFormat="1">
      <c r="B947" s="14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</row>
    <row r="948" spans="2:33" s="3" customFormat="1">
      <c r="B948" s="14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</row>
    <row r="949" spans="2:33" s="3" customFormat="1">
      <c r="B949" s="14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</row>
    <row r="950" spans="2:33" s="3" customFormat="1">
      <c r="B950" s="14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</row>
    <row r="951" spans="2:33" s="3" customFormat="1">
      <c r="B951" s="14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</row>
    <row r="952" spans="2:33" s="3" customFormat="1">
      <c r="B952" s="14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</row>
    <row r="953" spans="2:33" s="3" customFormat="1">
      <c r="B953" s="14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</row>
    <row r="954" spans="2:33" s="3" customFormat="1">
      <c r="B954" s="14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</row>
    <row r="955" spans="2:33" s="3" customFormat="1">
      <c r="B955" s="14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</row>
    <row r="956" spans="2:33" s="3" customFormat="1">
      <c r="B956" s="14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</row>
    <row r="957" spans="2:33" s="3" customFormat="1">
      <c r="B957" s="14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</row>
    <row r="958" spans="2:33" s="3" customFormat="1">
      <c r="B958" s="14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</row>
    <row r="959" spans="2:33" s="3" customFormat="1">
      <c r="B959" s="14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</row>
    <row r="960" spans="2:33" s="3" customFormat="1">
      <c r="B960" s="14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</row>
    <row r="961" spans="2:33" s="3" customFormat="1">
      <c r="B961" s="14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</row>
    <row r="962" spans="2:33" s="3" customFormat="1">
      <c r="B962" s="14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</row>
    <row r="963" spans="2:33" s="3" customFormat="1">
      <c r="B963" s="14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</row>
    <row r="964" spans="2:33" s="3" customFormat="1">
      <c r="B964" s="14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</row>
    <row r="965" spans="2:33" s="3" customFormat="1">
      <c r="B965" s="14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</row>
    <row r="966" spans="2:33" s="3" customFormat="1">
      <c r="B966" s="14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</row>
    <row r="967" spans="2:33" s="3" customFormat="1">
      <c r="B967" s="14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</row>
    <row r="968" spans="2:33" s="3" customFormat="1">
      <c r="B968" s="14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</row>
    <row r="969" spans="2:33" s="3" customFormat="1">
      <c r="B969" s="14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</row>
    <row r="970" spans="2:33" s="3" customFormat="1">
      <c r="B970" s="14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</row>
    <row r="971" spans="2:33" s="3" customFormat="1">
      <c r="B971" s="14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</row>
    <row r="972" spans="2:33" s="3" customFormat="1">
      <c r="B972" s="14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</row>
    <row r="973" spans="2:33" s="3" customFormat="1">
      <c r="B973" s="14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</row>
    <row r="974" spans="2:33" s="3" customFormat="1">
      <c r="B974" s="14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</row>
    <row r="975" spans="2:33" s="3" customFormat="1">
      <c r="B975" s="14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</row>
    <row r="976" spans="2:33" s="3" customFormat="1">
      <c r="B976" s="14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</row>
    <row r="977" spans="2:33" s="3" customFormat="1">
      <c r="B977" s="14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</row>
    <row r="978" spans="2:33" s="3" customFormat="1">
      <c r="B978" s="14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</row>
    <row r="979" spans="2:33" s="3" customFormat="1">
      <c r="B979" s="14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</row>
    <row r="980" spans="2:33" s="3" customFormat="1">
      <c r="B980" s="14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</row>
    <row r="981" spans="2:33" s="3" customFormat="1">
      <c r="B981" s="14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</row>
    <row r="982" spans="2:33" s="3" customFormat="1">
      <c r="B982" s="14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</row>
    <row r="983" spans="2:33" s="3" customFormat="1">
      <c r="B983" s="14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</row>
    <row r="984" spans="2:33" s="3" customFormat="1">
      <c r="B984" s="14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</row>
    <row r="985" spans="2:33" s="3" customFormat="1">
      <c r="B985" s="14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</row>
    <row r="986" spans="2:33" s="3" customFormat="1">
      <c r="B986" s="14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</row>
    <row r="987" spans="2:33" s="3" customFormat="1">
      <c r="B987" s="14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</row>
    <row r="988" spans="2:33" s="3" customFormat="1">
      <c r="B988" s="14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</row>
    <row r="989" spans="2:33" s="3" customFormat="1">
      <c r="B989" s="14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</row>
    <row r="990" spans="2:33" s="3" customFormat="1">
      <c r="B990" s="14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</row>
    <row r="991" spans="2:33" s="3" customFormat="1">
      <c r="B991" s="14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</row>
    <row r="992" spans="2:33" s="3" customFormat="1">
      <c r="B992" s="14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</row>
    <row r="993" spans="2:33" s="3" customFormat="1">
      <c r="B993" s="14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</row>
    <row r="994" spans="2:33" s="3" customFormat="1">
      <c r="B994" s="14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</row>
    <row r="995" spans="2:33" s="3" customFormat="1">
      <c r="B995" s="14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</row>
    <row r="996" spans="2:33" s="3" customFormat="1">
      <c r="B996" s="14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</row>
    <row r="997" spans="2:33" s="3" customFormat="1">
      <c r="B997" s="14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</row>
    <row r="998" spans="2:33" s="3" customFormat="1">
      <c r="B998" s="14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</row>
    <row r="999" spans="2:33" s="3" customFormat="1">
      <c r="B999" s="14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</row>
    <row r="1000" spans="2:33" s="3" customFormat="1">
      <c r="B1000" s="14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</row>
    <row r="1001" spans="2:33" s="3" customFormat="1">
      <c r="B1001" s="14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</row>
    <row r="1002" spans="2:33" s="3" customFormat="1">
      <c r="B1002" s="14"/>
      <c r="C1002" s="46"/>
      <c r="D1002" s="46"/>
      <c r="E1002" s="46"/>
      <c r="F1002" s="4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  <c r="AA1002" s="46"/>
      <c r="AB1002" s="46"/>
      <c r="AC1002" s="46"/>
      <c r="AD1002" s="46"/>
      <c r="AE1002" s="46"/>
      <c r="AF1002" s="46"/>
      <c r="AG1002" s="46"/>
    </row>
    <row r="1003" spans="2:33" s="3" customFormat="1">
      <c r="B1003" s="14"/>
      <c r="C1003" s="46"/>
      <c r="D1003" s="46"/>
      <c r="E1003" s="46"/>
      <c r="F1003" s="46"/>
      <c r="G1003" s="46"/>
      <c r="H1003" s="46"/>
      <c r="I1003" s="46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  <c r="AA1003" s="46"/>
      <c r="AB1003" s="46"/>
      <c r="AC1003" s="46"/>
      <c r="AD1003" s="46"/>
      <c r="AE1003" s="46"/>
      <c r="AF1003" s="46"/>
      <c r="AG1003" s="46"/>
    </row>
    <row r="1004" spans="2:33" s="3" customFormat="1">
      <c r="B1004" s="14"/>
      <c r="C1004" s="46"/>
      <c r="D1004" s="46"/>
      <c r="E1004" s="46"/>
      <c r="F1004" s="46"/>
      <c r="G1004" s="46"/>
      <c r="H1004" s="46"/>
      <c r="I1004" s="46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  <c r="AA1004" s="46"/>
      <c r="AB1004" s="46"/>
      <c r="AC1004" s="46"/>
      <c r="AD1004" s="46"/>
      <c r="AE1004" s="46"/>
      <c r="AF1004" s="46"/>
      <c r="AG1004" s="46"/>
    </row>
    <row r="1005" spans="2:33" s="3" customFormat="1">
      <c r="B1005" s="14"/>
      <c r="C1005" s="46"/>
      <c r="D1005" s="46"/>
      <c r="E1005" s="46"/>
      <c r="F1005" s="46"/>
      <c r="G1005" s="46"/>
      <c r="H1005" s="46"/>
      <c r="I1005" s="4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  <c r="AA1005" s="46"/>
      <c r="AB1005" s="46"/>
      <c r="AC1005" s="46"/>
      <c r="AD1005" s="46"/>
      <c r="AE1005" s="46"/>
      <c r="AF1005" s="46"/>
      <c r="AG1005" s="46"/>
    </row>
    <row r="1006" spans="2:33" s="3" customFormat="1">
      <c r="B1006" s="14"/>
      <c r="C1006" s="46"/>
      <c r="D1006" s="46"/>
      <c r="E1006" s="46"/>
      <c r="F1006" s="46"/>
      <c r="G1006" s="46"/>
      <c r="H1006" s="46"/>
      <c r="I1006" s="46"/>
      <c r="J1006" s="46"/>
      <c r="K1006" s="46"/>
      <c r="L1006" s="46"/>
      <c r="M1006" s="46"/>
      <c r="N1006" s="46"/>
      <c r="O1006" s="46"/>
      <c r="P1006" s="46"/>
      <c r="Q1006" s="46"/>
      <c r="R1006" s="46"/>
      <c r="S1006" s="46"/>
      <c r="T1006" s="46"/>
      <c r="U1006" s="46"/>
      <c r="V1006" s="46"/>
      <c r="W1006" s="46"/>
      <c r="X1006" s="46"/>
      <c r="Y1006" s="46"/>
      <c r="Z1006" s="46"/>
      <c r="AA1006" s="46"/>
      <c r="AB1006" s="46"/>
      <c r="AC1006" s="46"/>
      <c r="AD1006" s="46"/>
      <c r="AE1006" s="46"/>
      <c r="AF1006" s="46"/>
      <c r="AG1006" s="46"/>
    </row>
    <row r="1007" spans="2:33" s="3" customFormat="1">
      <c r="B1007" s="14"/>
      <c r="C1007" s="46"/>
      <c r="D1007" s="46"/>
      <c r="E1007" s="46"/>
      <c r="F1007" s="46"/>
      <c r="G1007" s="46"/>
      <c r="H1007" s="46"/>
      <c r="I1007" s="46"/>
      <c r="J1007" s="46"/>
      <c r="K1007" s="46"/>
      <c r="L1007" s="46"/>
      <c r="M1007" s="46"/>
      <c r="N1007" s="46"/>
      <c r="O1007" s="46"/>
      <c r="P1007" s="46"/>
      <c r="Q1007" s="46"/>
      <c r="R1007" s="46"/>
      <c r="S1007" s="46"/>
      <c r="T1007" s="46"/>
      <c r="U1007" s="46"/>
      <c r="V1007" s="46"/>
      <c r="W1007" s="46"/>
      <c r="X1007" s="46"/>
      <c r="Y1007" s="46"/>
      <c r="Z1007" s="46"/>
      <c r="AA1007" s="46"/>
      <c r="AB1007" s="46"/>
      <c r="AC1007" s="46"/>
      <c r="AD1007" s="46"/>
      <c r="AE1007" s="46"/>
      <c r="AF1007" s="46"/>
      <c r="AG1007" s="46"/>
    </row>
    <row r="1008" spans="2:33" s="3" customFormat="1">
      <c r="B1008" s="14"/>
      <c r="C1008" s="46"/>
      <c r="D1008" s="46"/>
      <c r="E1008" s="46"/>
      <c r="F1008" s="46"/>
      <c r="G1008" s="46"/>
      <c r="H1008" s="46"/>
      <c r="I1008" s="46"/>
      <c r="J1008" s="46"/>
      <c r="K1008" s="46"/>
      <c r="L1008" s="46"/>
      <c r="M1008" s="46"/>
      <c r="N1008" s="46"/>
      <c r="O1008" s="46"/>
      <c r="P1008" s="46"/>
      <c r="Q1008" s="46"/>
      <c r="R1008" s="46"/>
      <c r="S1008" s="46"/>
      <c r="T1008" s="46"/>
      <c r="U1008" s="46"/>
      <c r="V1008" s="46"/>
      <c r="W1008" s="46"/>
      <c r="X1008" s="46"/>
      <c r="Y1008" s="46"/>
      <c r="Z1008" s="46"/>
      <c r="AA1008" s="46"/>
      <c r="AB1008" s="46"/>
      <c r="AC1008" s="46"/>
      <c r="AD1008" s="46"/>
      <c r="AE1008" s="46"/>
      <c r="AF1008" s="46"/>
      <c r="AG1008" s="46"/>
    </row>
    <row r="1009" spans="2:33" s="3" customFormat="1">
      <c r="B1009" s="14"/>
      <c r="C1009" s="46"/>
      <c r="D1009" s="46"/>
      <c r="E1009" s="46"/>
      <c r="F1009" s="46"/>
      <c r="G1009" s="46"/>
      <c r="H1009" s="46"/>
      <c r="I1009" s="46"/>
      <c r="J1009" s="46"/>
      <c r="K1009" s="46"/>
      <c r="L1009" s="46"/>
      <c r="M1009" s="46"/>
      <c r="N1009" s="46"/>
      <c r="O1009" s="46"/>
      <c r="P1009" s="46"/>
      <c r="Q1009" s="46"/>
      <c r="R1009" s="46"/>
      <c r="S1009" s="46"/>
      <c r="T1009" s="46"/>
      <c r="U1009" s="46"/>
      <c r="V1009" s="46"/>
      <c r="W1009" s="46"/>
      <c r="X1009" s="46"/>
      <c r="Y1009" s="46"/>
      <c r="Z1009" s="46"/>
      <c r="AA1009" s="46"/>
      <c r="AB1009" s="46"/>
      <c r="AC1009" s="46"/>
      <c r="AD1009" s="46"/>
      <c r="AE1009" s="46"/>
      <c r="AF1009" s="46"/>
      <c r="AG1009" s="46"/>
    </row>
    <row r="1010" spans="2:33" s="3" customFormat="1">
      <c r="B1010" s="14"/>
      <c r="C1010" s="46"/>
      <c r="D1010" s="46"/>
      <c r="E1010" s="46"/>
      <c r="F1010" s="46"/>
      <c r="G1010" s="46"/>
      <c r="H1010" s="46"/>
      <c r="I1010" s="46"/>
      <c r="J1010" s="46"/>
      <c r="K1010" s="46"/>
      <c r="L1010" s="46"/>
      <c r="M1010" s="46"/>
      <c r="N1010" s="46"/>
      <c r="O1010" s="46"/>
      <c r="P1010" s="46"/>
      <c r="Q1010" s="46"/>
      <c r="R1010" s="46"/>
      <c r="S1010" s="46"/>
      <c r="T1010" s="46"/>
      <c r="U1010" s="46"/>
      <c r="V1010" s="46"/>
      <c r="W1010" s="46"/>
      <c r="X1010" s="46"/>
      <c r="Y1010" s="46"/>
      <c r="Z1010" s="46"/>
      <c r="AA1010" s="46"/>
      <c r="AB1010" s="46"/>
      <c r="AC1010" s="46"/>
      <c r="AD1010" s="46"/>
      <c r="AE1010" s="46"/>
      <c r="AF1010" s="46"/>
      <c r="AG1010" s="46"/>
    </row>
    <row r="1011" spans="2:33" s="3" customFormat="1">
      <c r="B1011" s="14"/>
      <c r="C1011" s="46"/>
      <c r="D1011" s="46"/>
      <c r="E1011" s="46"/>
      <c r="F1011" s="46"/>
      <c r="G1011" s="46"/>
      <c r="H1011" s="46"/>
      <c r="I1011" s="46"/>
      <c r="J1011" s="46"/>
      <c r="K1011" s="46"/>
      <c r="L1011" s="46"/>
      <c r="M1011" s="46"/>
      <c r="N1011" s="46"/>
      <c r="O1011" s="46"/>
      <c r="P1011" s="46"/>
      <c r="Q1011" s="46"/>
      <c r="R1011" s="46"/>
      <c r="S1011" s="46"/>
      <c r="T1011" s="46"/>
      <c r="U1011" s="46"/>
      <c r="V1011" s="46"/>
      <c r="W1011" s="46"/>
      <c r="X1011" s="46"/>
      <c r="Y1011" s="46"/>
      <c r="Z1011" s="46"/>
      <c r="AA1011" s="46"/>
      <c r="AB1011" s="46"/>
      <c r="AC1011" s="46"/>
      <c r="AD1011" s="46"/>
      <c r="AE1011" s="46"/>
      <c r="AF1011" s="46"/>
      <c r="AG1011" s="46"/>
    </row>
    <row r="1012" spans="2:33" s="3" customFormat="1">
      <c r="B1012" s="14"/>
      <c r="C1012" s="46"/>
      <c r="D1012" s="46"/>
      <c r="E1012" s="46"/>
      <c r="F1012" s="46"/>
      <c r="G1012" s="46"/>
      <c r="H1012" s="46"/>
      <c r="I1012" s="46"/>
      <c r="J1012" s="46"/>
      <c r="K1012" s="46"/>
      <c r="L1012" s="46"/>
      <c r="M1012" s="46"/>
      <c r="N1012" s="46"/>
      <c r="O1012" s="46"/>
      <c r="P1012" s="46"/>
      <c r="Q1012" s="46"/>
      <c r="R1012" s="46"/>
      <c r="S1012" s="46"/>
      <c r="T1012" s="46"/>
      <c r="U1012" s="46"/>
      <c r="V1012" s="46"/>
      <c r="W1012" s="46"/>
      <c r="X1012" s="46"/>
      <c r="Y1012" s="46"/>
      <c r="Z1012" s="46"/>
      <c r="AA1012" s="46"/>
      <c r="AB1012" s="46"/>
      <c r="AC1012" s="46"/>
      <c r="AD1012" s="46"/>
      <c r="AE1012" s="46"/>
      <c r="AF1012" s="46"/>
      <c r="AG1012" s="46"/>
    </row>
    <row r="1013" spans="2:33" s="3" customFormat="1">
      <c r="B1013" s="14"/>
      <c r="C1013" s="46"/>
      <c r="D1013" s="46"/>
      <c r="E1013" s="46"/>
      <c r="F1013" s="46"/>
      <c r="G1013" s="46"/>
      <c r="H1013" s="46"/>
      <c r="I1013" s="46"/>
      <c r="J1013" s="46"/>
      <c r="K1013" s="46"/>
      <c r="L1013" s="46"/>
      <c r="M1013" s="46"/>
      <c r="N1013" s="46"/>
      <c r="O1013" s="46"/>
      <c r="P1013" s="46"/>
      <c r="Q1013" s="46"/>
      <c r="R1013" s="46"/>
      <c r="S1013" s="46"/>
      <c r="T1013" s="46"/>
      <c r="U1013" s="46"/>
      <c r="V1013" s="46"/>
      <c r="W1013" s="46"/>
      <c r="X1013" s="46"/>
      <c r="Y1013" s="46"/>
      <c r="Z1013" s="46"/>
      <c r="AA1013" s="46"/>
      <c r="AB1013" s="46"/>
      <c r="AC1013" s="46"/>
      <c r="AD1013" s="46"/>
      <c r="AE1013" s="46"/>
      <c r="AF1013" s="46"/>
      <c r="AG1013" s="46"/>
    </row>
    <row r="1014" spans="2:33" s="3" customFormat="1">
      <c r="B1014" s="14"/>
      <c r="C1014" s="46"/>
      <c r="D1014" s="46"/>
      <c r="E1014" s="46"/>
      <c r="F1014" s="46"/>
      <c r="G1014" s="46"/>
      <c r="H1014" s="46"/>
      <c r="I1014" s="46"/>
      <c r="J1014" s="46"/>
      <c r="K1014" s="46"/>
      <c r="L1014" s="46"/>
      <c r="M1014" s="46"/>
      <c r="N1014" s="46"/>
      <c r="O1014" s="46"/>
      <c r="P1014" s="46"/>
      <c r="Q1014" s="46"/>
      <c r="R1014" s="46"/>
      <c r="S1014" s="46"/>
      <c r="T1014" s="46"/>
      <c r="U1014" s="46"/>
      <c r="V1014" s="46"/>
      <c r="W1014" s="46"/>
      <c r="X1014" s="46"/>
      <c r="Y1014" s="46"/>
      <c r="Z1014" s="46"/>
      <c r="AA1014" s="46"/>
      <c r="AB1014" s="46"/>
      <c r="AC1014" s="46"/>
      <c r="AD1014" s="46"/>
      <c r="AE1014" s="46"/>
      <c r="AF1014" s="46"/>
      <c r="AG1014" s="46"/>
    </row>
    <row r="1015" spans="2:33" s="3" customFormat="1">
      <c r="B1015" s="14"/>
      <c r="C1015" s="46"/>
      <c r="D1015" s="46"/>
      <c r="E1015" s="46"/>
      <c r="F1015" s="46"/>
      <c r="G1015" s="46"/>
      <c r="H1015" s="46"/>
      <c r="I1015" s="46"/>
      <c r="J1015" s="46"/>
      <c r="K1015" s="46"/>
      <c r="L1015" s="46"/>
      <c r="M1015" s="46"/>
      <c r="N1015" s="46"/>
      <c r="O1015" s="46"/>
      <c r="P1015" s="46"/>
      <c r="Q1015" s="46"/>
      <c r="R1015" s="46"/>
      <c r="S1015" s="46"/>
      <c r="T1015" s="46"/>
      <c r="U1015" s="46"/>
      <c r="V1015" s="46"/>
      <c r="W1015" s="46"/>
      <c r="X1015" s="46"/>
      <c r="Y1015" s="46"/>
      <c r="Z1015" s="46"/>
      <c r="AA1015" s="46"/>
      <c r="AB1015" s="46"/>
      <c r="AC1015" s="46"/>
      <c r="AD1015" s="46"/>
      <c r="AE1015" s="46"/>
      <c r="AF1015" s="46"/>
      <c r="AG1015" s="46"/>
    </row>
    <row r="1016" spans="2:33" s="3" customFormat="1">
      <c r="B1016" s="14"/>
      <c r="C1016" s="46"/>
      <c r="D1016" s="46"/>
      <c r="E1016" s="46"/>
      <c r="F1016" s="46"/>
      <c r="G1016" s="46"/>
      <c r="H1016" s="46"/>
      <c r="I1016" s="46"/>
      <c r="J1016" s="46"/>
      <c r="K1016" s="46"/>
      <c r="L1016" s="46"/>
      <c r="M1016" s="46"/>
      <c r="N1016" s="46"/>
      <c r="O1016" s="46"/>
      <c r="P1016" s="46"/>
      <c r="Q1016" s="46"/>
      <c r="R1016" s="46"/>
      <c r="S1016" s="46"/>
      <c r="T1016" s="46"/>
      <c r="U1016" s="46"/>
      <c r="V1016" s="46"/>
      <c r="W1016" s="46"/>
      <c r="X1016" s="46"/>
      <c r="Y1016" s="46"/>
      <c r="Z1016" s="46"/>
      <c r="AA1016" s="46"/>
      <c r="AB1016" s="46"/>
      <c r="AC1016" s="46"/>
      <c r="AD1016" s="46"/>
      <c r="AE1016" s="46"/>
      <c r="AF1016" s="46"/>
      <c r="AG1016" s="46"/>
    </row>
    <row r="1017" spans="2:33" s="3" customFormat="1">
      <c r="B1017" s="14"/>
      <c r="C1017" s="46"/>
      <c r="D1017" s="46"/>
      <c r="E1017" s="46"/>
      <c r="F1017" s="46"/>
      <c r="G1017" s="46"/>
      <c r="H1017" s="46"/>
      <c r="I1017" s="46"/>
      <c r="J1017" s="46"/>
      <c r="K1017" s="46"/>
      <c r="L1017" s="46"/>
      <c r="M1017" s="46"/>
      <c r="N1017" s="46"/>
      <c r="O1017" s="46"/>
      <c r="P1017" s="46"/>
      <c r="Q1017" s="46"/>
      <c r="R1017" s="46"/>
      <c r="S1017" s="46"/>
      <c r="T1017" s="46"/>
      <c r="U1017" s="46"/>
      <c r="V1017" s="46"/>
      <c r="W1017" s="46"/>
      <c r="X1017" s="46"/>
      <c r="Y1017" s="46"/>
      <c r="Z1017" s="46"/>
      <c r="AA1017" s="46"/>
      <c r="AB1017" s="46"/>
      <c r="AC1017" s="46"/>
      <c r="AD1017" s="46"/>
      <c r="AE1017" s="46"/>
      <c r="AF1017" s="46"/>
      <c r="AG1017" s="46"/>
    </row>
    <row r="1018" spans="2:33" s="3" customFormat="1">
      <c r="B1018" s="14"/>
      <c r="C1018" s="46"/>
      <c r="D1018" s="46"/>
      <c r="E1018" s="46"/>
      <c r="F1018" s="46"/>
      <c r="G1018" s="46"/>
      <c r="H1018" s="46"/>
      <c r="I1018" s="46"/>
      <c r="J1018" s="46"/>
      <c r="K1018" s="46"/>
      <c r="L1018" s="46"/>
      <c r="M1018" s="46"/>
      <c r="N1018" s="46"/>
      <c r="O1018" s="46"/>
      <c r="P1018" s="46"/>
      <c r="Q1018" s="46"/>
      <c r="R1018" s="46"/>
      <c r="S1018" s="46"/>
      <c r="T1018" s="46"/>
      <c r="U1018" s="46"/>
      <c r="V1018" s="46"/>
      <c r="W1018" s="46"/>
      <c r="X1018" s="46"/>
      <c r="Y1018" s="46"/>
      <c r="Z1018" s="46"/>
      <c r="AA1018" s="46"/>
      <c r="AB1018" s="46"/>
      <c r="AC1018" s="46"/>
      <c r="AD1018" s="46"/>
      <c r="AE1018" s="46"/>
      <c r="AF1018" s="46"/>
      <c r="AG1018" s="46"/>
    </row>
    <row r="1019" spans="2:33" s="3" customFormat="1">
      <c r="B1019" s="14"/>
      <c r="C1019" s="46"/>
      <c r="D1019" s="46"/>
      <c r="E1019" s="46"/>
      <c r="F1019" s="46"/>
      <c r="G1019" s="46"/>
      <c r="H1019" s="46"/>
      <c r="I1019" s="46"/>
      <c r="J1019" s="46"/>
      <c r="K1019" s="46"/>
      <c r="L1019" s="46"/>
      <c r="M1019" s="46"/>
      <c r="N1019" s="46"/>
      <c r="O1019" s="46"/>
      <c r="P1019" s="46"/>
      <c r="Q1019" s="46"/>
      <c r="R1019" s="46"/>
      <c r="S1019" s="46"/>
      <c r="T1019" s="46"/>
      <c r="U1019" s="46"/>
      <c r="V1019" s="46"/>
      <c r="W1019" s="46"/>
      <c r="X1019" s="46"/>
      <c r="Y1019" s="46"/>
      <c r="Z1019" s="46"/>
      <c r="AA1019" s="46"/>
      <c r="AB1019" s="46"/>
      <c r="AC1019" s="46"/>
      <c r="AD1019" s="46"/>
      <c r="AE1019" s="46"/>
      <c r="AF1019" s="46"/>
      <c r="AG1019" s="46"/>
    </row>
    <row r="1020" spans="2:33" s="3" customFormat="1">
      <c r="B1020" s="14"/>
      <c r="C1020" s="46"/>
      <c r="D1020" s="46"/>
      <c r="E1020" s="46"/>
      <c r="F1020" s="46"/>
      <c r="G1020" s="46"/>
      <c r="H1020" s="46"/>
      <c r="I1020" s="46"/>
      <c r="J1020" s="46"/>
      <c r="K1020" s="46"/>
      <c r="L1020" s="46"/>
      <c r="M1020" s="46"/>
      <c r="N1020" s="46"/>
      <c r="O1020" s="46"/>
      <c r="P1020" s="46"/>
      <c r="Q1020" s="46"/>
      <c r="R1020" s="46"/>
      <c r="S1020" s="46"/>
      <c r="T1020" s="46"/>
      <c r="U1020" s="46"/>
      <c r="V1020" s="46"/>
      <c r="W1020" s="46"/>
      <c r="X1020" s="46"/>
      <c r="Y1020" s="46"/>
      <c r="Z1020" s="46"/>
      <c r="AA1020" s="46"/>
      <c r="AB1020" s="46"/>
      <c r="AC1020" s="46"/>
      <c r="AD1020" s="46"/>
      <c r="AE1020" s="46"/>
      <c r="AF1020" s="46"/>
      <c r="AG1020" s="46"/>
    </row>
    <row r="1021" spans="2:33" s="3" customFormat="1">
      <c r="B1021" s="14"/>
      <c r="C1021" s="46"/>
      <c r="D1021" s="46"/>
      <c r="E1021" s="46"/>
      <c r="F1021" s="46"/>
      <c r="G1021" s="46"/>
      <c r="H1021" s="46"/>
      <c r="I1021" s="46"/>
      <c r="J1021" s="46"/>
      <c r="K1021" s="46"/>
      <c r="L1021" s="46"/>
      <c r="M1021" s="46"/>
      <c r="N1021" s="46"/>
      <c r="O1021" s="46"/>
      <c r="P1021" s="46"/>
      <c r="Q1021" s="46"/>
      <c r="R1021" s="46"/>
      <c r="S1021" s="46"/>
      <c r="T1021" s="46"/>
      <c r="U1021" s="46"/>
      <c r="V1021" s="46"/>
      <c r="W1021" s="46"/>
      <c r="X1021" s="46"/>
      <c r="Y1021" s="46"/>
      <c r="Z1021" s="46"/>
      <c r="AA1021" s="46"/>
      <c r="AB1021" s="46"/>
      <c r="AC1021" s="46"/>
      <c r="AD1021" s="46"/>
      <c r="AE1021" s="46"/>
      <c r="AF1021" s="46"/>
      <c r="AG1021" s="46"/>
    </row>
    <row r="1022" spans="2:33" s="3" customFormat="1">
      <c r="B1022" s="14"/>
      <c r="C1022" s="46"/>
      <c r="D1022" s="46"/>
      <c r="E1022" s="46"/>
      <c r="F1022" s="46"/>
      <c r="G1022" s="46"/>
      <c r="H1022" s="46"/>
      <c r="I1022" s="46"/>
      <c r="J1022" s="46"/>
      <c r="K1022" s="46"/>
      <c r="L1022" s="46"/>
      <c r="M1022" s="46"/>
      <c r="N1022" s="46"/>
      <c r="O1022" s="46"/>
      <c r="P1022" s="46"/>
      <c r="Q1022" s="46"/>
      <c r="R1022" s="46"/>
      <c r="S1022" s="46"/>
      <c r="T1022" s="46"/>
      <c r="U1022" s="46"/>
      <c r="V1022" s="46"/>
      <c r="W1022" s="46"/>
      <c r="X1022" s="46"/>
      <c r="Y1022" s="46"/>
      <c r="Z1022" s="46"/>
      <c r="AA1022" s="46"/>
      <c r="AB1022" s="46"/>
      <c r="AC1022" s="46"/>
      <c r="AD1022" s="46"/>
      <c r="AE1022" s="46"/>
      <c r="AF1022" s="46"/>
      <c r="AG1022" s="46"/>
    </row>
    <row r="1023" spans="2:33" s="3" customFormat="1">
      <c r="B1023" s="14"/>
      <c r="C1023" s="46"/>
      <c r="D1023" s="46"/>
      <c r="E1023" s="46"/>
      <c r="F1023" s="46"/>
      <c r="G1023" s="46"/>
      <c r="H1023" s="46"/>
      <c r="I1023" s="46"/>
      <c r="J1023" s="46"/>
      <c r="K1023" s="46"/>
      <c r="L1023" s="46"/>
      <c r="M1023" s="46"/>
      <c r="N1023" s="46"/>
      <c r="O1023" s="46"/>
      <c r="P1023" s="46"/>
      <c r="Q1023" s="46"/>
      <c r="R1023" s="46"/>
      <c r="S1023" s="46"/>
      <c r="T1023" s="46"/>
      <c r="U1023" s="46"/>
      <c r="V1023" s="46"/>
      <c r="W1023" s="46"/>
      <c r="X1023" s="46"/>
      <c r="Y1023" s="46"/>
      <c r="Z1023" s="46"/>
      <c r="AA1023" s="46"/>
      <c r="AB1023" s="46"/>
      <c r="AC1023" s="46"/>
      <c r="AD1023" s="46"/>
      <c r="AE1023" s="46"/>
      <c r="AF1023" s="46"/>
      <c r="AG1023" s="46"/>
    </row>
    <row r="1024" spans="2:33" s="3" customFormat="1">
      <c r="B1024" s="14"/>
      <c r="C1024" s="46"/>
      <c r="D1024" s="46"/>
      <c r="E1024" s="46"/>
      <c r="F1024" s="46"/>
      <c r="G1024" s="46"/>
      <c r="H1024" s="46"/>
      <c r="I1024" s="46"/>
      <c r="J1024" s="46"/>
      <c r="K1024" s="46"/>
      <c r="L1024" s="46"/>
      <c r="M1024" s="46"/>
      <c r="N1024" s="46"/>
      <c r="O1024" s="46"/>
      <c r="P1024" s="46"/>
      <c r="Q1024" s="46"/>
      <c r="R1024" s="46"/>
      <c r="S1024" s="46"/>
      <c r="T1024" s="46"/>
      <c r="U1024" s="46"/>
      <c r="V1024" s="46"/>
      <c r="W1024" s="46"/>
      <c r="X1024" s="46"/>
      <c r="Y1024" s="46"/>
      <c r="Z1024" s="46"/>
      <c r="AA1024" s="46"/>
      <c r="AB1024" s="46"/>
      <c r="AC1024" s="46"/>
      <c r="AD1024" s="46"/>
      <c r="AE1024" s="46"/>
      <c r="AF1024" s="46"/>
      <c r="AG1024" s="46"/>
    </row>
    <row r="1025" spans="2:33" s="3" customFormat="1">
      <c r="B1025" s="14"/>
      <c r="C1025" s="46"/>
      <c r="D1025" s="46"/>
      <c r="E1025" s="46"/>
      <c r="F1025" s="46"/>
      <c r="G1025" s="46"/>
      <c r="H1025" s="46"/>
      <c r="I1025" s="46"/>
      <c r="J1025" s="46"/>
      <c r="K1025" s="46"/>
      <c r="L1025" s="46"/>
      <c r="M1025" s="46"/>
      <c r="N1025" s="46"/>
      <c r="O1025" s="46"/>
      <c r="P1025" s="46"/>
      <c r="Q1025" s="46"/>
      <c r="R1025" s="46"/>
      <c r="S1025" s="46"/>
      <c r="T1025" s="46"/>
      <c r="U1025" s="46"/>
      <c r="V1025" s="46"/>
      <c r="W1025" s="46"/>
      <c r="X1025" s="46"/>
      <c r="Y1025" s="46"/>
      <c r="Z1025" s="46"/>
      <c r="AA1025" s="46"/>
      <c r="AB1025" s="46"/>
      <c r="AC1025" s="46"/>
      <c r="AD1025" s="46"/>
      <c r="AE1025" s="46"/>
      <c r="AF1025" s="46"/>
      <c r="AG1025" s="46"/>
    </row>
    <row r="1026" spans="2:33" s="3" customFormat="1">
      <c r="B1026" s="14"/>
      <c r="C1026" s="46"/>
      <c r="D1026" s="46"/>
      <c r="E1026" s="46"/>
      <c r="F1026" s="46"/>
      <c r="G1026" s="46"/>
      <c r="H1026" s="46"/>
      <c r="I1026" s="46"/>
      <c r="J1026" s="46"/>
      <c r="K1026" s="46"/>
      <c r="L1026" s="46"/>
      <c r="M1026" s="46"/>
      <c r="N1026" s="46"/>
      <c r="O1026" s="46"/>
      <c r="P1026" s="46"/>
      <c r="Q1026" s="46"/>
      <c r="R1026" s="46"/>
      <c r="S1026" s="46"/>
      <c r="T1026" s="46"/>
      <c r="U1026" s="46"/>
      <c r="V1026" s="46"/>
      <c r="W1026" s="46"/>
      <c r="X1026" s="46"/>
      <c r="Y1026" s="46"/>
      <c r="Z1026" s="46"/>
      <c r="AA1026" s="46"/>
      <c r="AB1026" s="46"/>
      <c r="AC1026" s="46"/>
      <c r="AD1026" s="46"/>
      <c r="AE1026" s="46"/>
      <c r="AF1026" s="46"/>
      <c r="AG1026" s="46"/>
    </row>
    <row r="1027" spans="2:33" s="3" customFormat="1">
      <c r="B1027" s="14"/>
      <c r="C1027" s="46"/>
      <c r="D1027" s="46"/>
      <c r="E1027" s="46"/>
      <c r="F1027" s="46"/>
      <c r="G1027" s="46"/>
      <c r="H1027" s="46"/>
      <c r="I1027" s="46"/>
      <c r="J1027" s="46"/>
      <c r="K1027" s="46"/>
      <c r="L1027" s="46"/>
      <c r="M1027" s="46"/>
      <c r="N1027" s="46"/>
      <c r="O1027" s="46"/>
      <c r="P1027" s="46"/>
      <c r="Q1027" s="46"/>
      <c r="R1027" s="46"/>
      <c r="S1027" s="46"/>
      <c r="T1027" s="46"/>
      <c r="U1027" s="46"/>
      <c r="V1027" s="46"/>
      <c r="W1027" s="46"/>
      <c r="X1027" s="46"/>
      <c r="Y1027" s="46"/>
      <c r="Z1027" s="46"/>
      <c r="AA1027" s="46"/>
      <c r="AB1027" s="46"/>
      <c r="AC1027" s="46"/>
      <c r="AD1027" s="46"/>
      <c r="AE1027" s="46"/>
      <c r="AF1027" s="46"/>
      <c r="AG1027" s="46"/>
    </row>
    <row r="1028" spans="2:33" s="3" customFormat="1">
      <c r="B1028" s="14"/>
      <c r="C1028" s="46"/>
      <c r="D1028" s="46"/>
      <c r="E1028" s="46"/>
      <c r="F1028" s="46"/>
      <c r="G1028" s="46"/>
      <c r="H1028" s="46"/>
      <c r="I1028" s="46"/>
      <c r="J1028" s="46"/>
      <c r="K1028" s="46"/>
      <c r="L1028" s="46"/>
      <c r="M1028" s="46"/>
      <c r="N1028" s="46"/>
      <c r="O1028" s="46"/>
      <c r="P1028" s="46"/>
      <c r="Q1028" s="46"/>
      <c r="R1028" s="46"/>
      <c r="S1028" s="46"/>
      <c r="T1028" s="46"/>
      <c r="U1028" s="46"/>
      <c r="V1028" s="46"/>
      <c r="W1028" s="46"/>
      <c r="X1028" s="46"/>
      <c r="Y1028" s="46"/>
      <c r="Z1028" s="46"/>
      <c r="AA1028" s="46"/>
      <c r="AB1028" s="46"/>
      <c r="AC1028" s="46"/>
      <c r="AD1028" s="46"/>
      <c r="AE1028" s="46"/>
      <c r="AF1028" s="46"/>
      <c r="AG1028" s="46"/>
    </row>
    <row r="1029" spans="2:33" s="3" customFormat="1">
      <c r="B1029" s="14"/>
      <c r="C1029" s="46"/>
      <c r="D1029" s="46"/>
      <c r="E1029" s="46"/>
      <c r="F1029" s="46"/>
      <c r="G1029" s="46"/>
      <c r="H1029" s="46"/>
      <c r="I1029" s="46"/>
      <c r="J1029" s="46"/>
      <c r="K1029" s="46"/>
      <c r="L1029" s="46"/>
      <c r="M1029" s="46"/>
      <c r="N1029" s="46"/>
      <c r="O1029" s="46"/>
      <c r="P1029" s="46"/>
      <c r="Q1029" s="46"/>
      <c r="R1029" s="46"/>
      <c r="S1029" s="46"/>
      <c r="T1029" s="46"/>
      <c r="U1029" s="46"/>
      <c r="V1029" s="46"/>
      <c r="W1029" s="46"/>
      <c r="X1029" s="46"/>
      <c r="Y1029" s="46"/>
      <c r="Z1029" s="46"/>
      <c r="AA1029" s="46"/>
      <c r="AB1029" s="46"/>
      <c r="AC1029" s="46"/>
      <c r="AD1029" s="46"/>
      <c r="AE1029" s="46"/>
      <c r="AF1029" s="46"/>
      <c r="AG1029" s="46"/>
    </row>
    <row r="1030" spans="2:33" s="3" customFormat="1">
      <c r="B1030" s="14"/>
      <c r="C1030" s="46"/>
      <c r="D1030" s="46"/>
      <c r="E1030" s="46"/>
      <c r="F1030" s="46"/>
      <c r="G1030" s="46"/>
      <c r="H1030" s="46"/>
      <c r="I1030" s="46"/>
      <c r="J1030" s="46"/>
      <c r="K1030" s="46"/>
      <c r="L1030" s="46"/>
      <c r="M1030" s="46"/>
      <c r="N1030" s="46"/>
      <c r="O1030" s="46"/>
      <c r="P1030" s="46"/>
      <c r="Q1030" s="46"/>
      <c r="R1030" s="46"/>
      <c r="S1030" s="46"/>
      <c r="T1030" s="46"/>
      <c r="U1030" s="46"/>
      <c r="V1030" s="46"/>
      <c r="W1030" s="46"/>
      <c r="X1030" s="46"/>
      <c r="Y1030" s="46"/>
      <c r="Z1030" s="46"/>
      <c r="AA1030" s="46"/>
      <c r="AB1030" s="46"/>
      <c r="AC1030" s="46"/>
      <c r="AD1030" s="46"/>
      <c r="AE1030" s="46"/>
      <c r="AF1030" s="46"/>
      <c r="AG1030" s="46"/>
    </row>
    <row r="1031" spans="2:33" s="3" customFormat="1">
      <c r="B1031" s="14"/>
      <c r="C1031" s="46"/>
      <c r="D1031" s="46"/>
      <c r="E1031" s="46"/>
      <c r="F1031" s="46"/>
      <c r="G1031" s="46"/>
      <c r="H1031" s="46"/>
      <c r="I1031" s="46"/>
      <c r="J1031" s="46"/>
      <c r="K1031" s="46"/>
      <c r="L1031" s="46"/>
      <c r="M1031" s="46"/>
      <c r="N1031" s="46"/>
      <c r="O1031" s="46"/>
      <c r="P1031" s="46"/>
      <c r="Q1031" s="46"/>
      <c r="R1031" s="46"/>
      <c r="S1031" s="46"/>
      <c r="T1031" s="46"/>
      <c r="U1031" s="46"/>
      <c r="V1031" s="46"/>
      <c r="W1031" s="46"/>
      <c r="X1031" s="46"/>
      <c r="Y1031" s="46"/>
      <c r="Z1031" s="46"/>
      <c r="AA1031" s="46"/>
      <c r="AB1031" s="46"/>
      <c r="AC1031" s="46"/>
      <c r="AD1031" s="46"/>
      <c r="AE1031" s="46"/>
      <c r="AF1031" s="46"/>
      <c r="AG1031" s="46"/>
    </row>
    <row r="1032" spans="2:33" s="3" customFormat="1">
      <c r="B1032" s="14"/>
      <c r="C1032" s="46"/>
      <c r="D1032" s="46"/>
      <c r="E1032" s="46"/>
      <c r="F1032" s="46"/>
      <c r="G1032" s="46"/>
      <c r="H1032" s="46"/>
      <c r="I1032" s="46"/>
      <c r="J1032" s="46"/>
      <c r="K1032" s="46"/>
      <c r="L1032" s="46"/>
      <c r="M1032" s="46"/>
      <c r="N1032" s="46"/>
      <c r="O1032" s="46"/>
      <c r="P1032" s="46"/>
      <c r="Q1032" s="46"/>
      <c r="R1032" s="46"/>
      <c r="S1032" s="46"/>
      <c r="T1032" s="46"/>
      <c r="U1032" s="46"/>
      <c r="V1032" s="46"/>
      <c r="W1032" s="46"/>
      <c r="X1032" s="46"/>
      <c r="Y1032" s="46"/>
      <c r="Z1032" s="46"/>
      <c r="AA1032" s="46"/>
      <c r="AB1032" s="46"/>
      <c r="AC1032" s="46"/>
      <c r="AD1032" s="46"/>
      <c r="AE1032" s="46"/>
      <c r="AF1032" s="46"/>
      <c r="AG1032" s="46"/>
    </row>
    <row r="1033" spans="2:33" s="3" customFormat="1">
      <c r="B1033" s="14"/>
      <c r="C1033" s="46"/>
      <c r="D1033" s="46"/>
      <c r="E1033" s="46"/>
      <c r="F1033" s="46"/>
      <c r="G1033" s="46"/>
      <c r="H1033" s="46"/>
      <c r="I1033" s="46"/>
      <c r="J1033" s="46"/>
      <c r="K1033" s="46"/>
      <c r="L1033" s="46"/>
      <c r="M1033" s="46"/>
      <c r="N1033" s="46"/>
      <c r="O1033" s="46"/>
      <c r="P1033" s="46"/>
      <c r="Q1033" s="46"/>
      <c r="R1033" s="46"/>
      <c r="S1033" s="46"/>
      <c r="T1033" s="46"/>
      <c r="U1033" s="46"/>
      <c r="V1033" s="46"/>
      <c r="W1033" s="46"/>
      <c r="X1033" s="46"/>
      <c r="Y1033" s="46"/>
      <c r="Z1033" s="46"/>
      <c r="AA1033" s="46"/>
      <c r="AB1033" s="46"/>
      <c r="AC1033" s="46"/>
      <c r="AD1033" s="46"/>
      <c r="AE1033" s="46"/>
      <c r="AF1033" s="46"/>
      <c r="AG1033" s="46"/>
    </row>
    <row r="1034" spans="2:33" s="3" customFormat="1">
      <c r="B1034" s="14"/>
      <c r="C1034" s="46"/>
      <c r="D1034" s="46"/>
      <c r="E1034" s="46"/>
      <c r="F1034" s="46"/>
      <c r="G1034" s="46"/>
      <c r="H1034" s="46"/>
      <c r="I1034" s="46"/>
      <c r="J1034" s="46"/>
      <c r="K1034" s="46"/>
      <c r="L1034" s="46"/>
      <c r="M1034" s="46"/>
      <c r="N1034" s="46"/>
      <c r="O1034" s="46"/>
      <c r="P1034" s="46"/>
      <c r="Q1034" s="46"/>
      <c r="R1034" s="46"/>
      <c r="S1034" s="46"/>
      <c r="T1034" s="46"/>
      <c r="U1034" s="46"/>
      <c r="V1034" s="46"/>
      <c r="W1034" s="46"/>
      <c r="X1034" s="46"/>
      <c r="Y1034" s="46"/>
      <c r="Z1034" s="46"/>
      <c r="AA1034" s="46"/>
      <c r="AB1034" s="46"/>
      <c r="AC1034" s="46"/>
      <c r="AD1034" s="46"/>
      <c r="AE1034" s="46"/>
      <c r="AF1034" s="46"/>
      <c r="AG1034" s="46"/>
    </row>
    <row r="1035" spans="2:33" s="3" customFormat="1">
      <c r="B1035" s="14"/>
      <c r="C1035" s="46"/>
      <c r="D1035" s="46"/>
      <c r="E1035" s="46"/>
      <c r="F1035" s="46"/>
      <c r="G1035" s="46"/>
      <c r="H1035" s="46"/>
      <c r="I1035" s="46"/>
      <c r="J1035" s="46"/>
      <c r="K1035" s="46"/>
      <c r="L1035" s="46"/>
      <c r="M1035" s="46"/>
      <c r="N1035" s="46"/>
      <c r="O1035" s="46"/>
      <c r="P1035" s="46"/>
      <c r="Q1035" s="46"/>
      <c r="R1035" s="46"/>
      <c r="S1035" s="46"/>
      <c r="T1035" s="46"/>
      <c r="U1035" s="46"/>
      <c r="V1035" s="46"/>
      <c r="W1035" s="46"/>
      <c r="X1035" s="46"/>
      <c r="Y1035" s="46"/>
      <c r="Z1035" s="46"/>
      <c r="AA1035" s="46"/>
      <c r="AB1035" s="46"/>
      <c r="AC1035" s="46"/>
      <c r="AD1035" s="46"/>
      <c r="AE1035" s="46"/>
      <c r="AF1035" s="46"/>
      <c r="AG1035" s="46"/>
    </row>
    <row r="1036" spans="2:33" s="3" customFormat="1">
      <c r="B1036" s="14"/>
      <c r="C1036" s="46"/>
      <c r="D1036" s="46"/>
      <c r="E1036" s="46"/>
      <c r="F1036" s="46"/>
      <c r="G1036" s="46"/>
      <c r="H1036" s="46"/>
      <c r="I1036" s="46"/>
      <c r="J1036" s="46"/>
      <c r="K1036" s="46"/>
      <c r="L1036" s="46"/>
      <c r="M1036" s="46"/>
      <c r="N1036" s="46"/>
      <c r="O1036" s="46"/>
      <c r="P1036" s="46"/>
      <c r="Q1036" s="46"/>
      <c r="R1036" s="46"/>
      <c r="S1036" s="46"/>
      <c r="T1036" s="46"/>
      <c r="U1036" s="46"/>
      <c r="V1036" s="46"/>
      <c r="W1036" s="46"/>
      <c r="X1036" s="46"/>
      <c r="Y1036" s="46"/>
      <c r="Z1036" s="46"/>
      <c r="AA1036" s="46"/>
      <c r="AB1036" s="46"/>
      <c r="AC1036" s="46"/>
      <c r="AD1036" s="46"/>
      <c r="AE1036" s="46"/>
      <c r="AF1036" s="46"/>
      <c r="AG1036" s="46"/>
    </row>
    <row r="1037" spans="2:33" s="3" customFormat="1">
      <c r="B1037" s="14"/>
      <c r="C1037" s="46"/>
      <c r="D1037" s="46"/>
      <c r="E1037" s="46"/>
      <c r="F1037" s="46"/>
      <c r="G1037" s="46"/>
      <c r="H1037" s="46"/>
      <c r="I1037" s="46"/>
      <c r="J1037" s="46"/>
      <c r="K1037" s="46"/>
      <c r="L1037" s="46"/>
      <c r="M1037" s="46"/>
      <c r="N1037" s="46"/>
      <c r="O1037" s="46"/>
      <c r="P1037" s="46"/>
      <c r="Q1037" s="46"/>
      <c r="R1037" s="46"/>
      <c r="S1037" s="46"/>
      <c r="T1037" s="46"/>
      <c r="U1037" s="46"/>
      <c r="V1037" s="46"/>
      <c r="W1037" s="46"/>
      <c r="X1037" s="46"/>
      <c r="Y1037" s="46"/>
      <c r="Z1037" s="46"/>
      <c r="AA1037" s="46"/>
      <c r="AB1037" s="46"/>
      <c r="AC1037" s="46"/>
      <c r="AD1037" s="46"/>
      <c r="AE1037" s="46"/>
      <c r="AF1037" s="46"/>
      <c r="AG1037" s="46"/>
    </row>
    <row r="1038" spans="2:33" s="3" customFormat="1">
      <c r="B1038" s="14"/>
      <c r="C1038" s="46"/>
      <c r="D1038" s="46"/>
      <c r="E1038" s="46"/>
      <c r="F1038" s="46"/>
      <c r="G1038" s="46"/>
      <c r="H1038" s="46"/>
      <c r="I1038" s="46"/>
      <c r="J1038" s="46"/>
      <c r="K1038" s="46"/>
      <c r="L1038" s="46"/>
      <c r="M1038" s="46"/>
      <c r="N1038" s="46"/>
      <c r="O1038" s="46"/>
      <c r="P1038" s="46"/>
      <c r="Q1038" s="46"/>
      <c r="R1038" s="46"/>
      <c r="S1038" s="46"/>
      <c r="T1038" s="46"/>
      <c r="U1038" s="46"/>
      <c r="V1038" s="46"/>
      <c r="W1038" s="46"/>
      <c r="X1038" s="46"/>
      <c r="Y1038" s="46"/>
      <c r="Z1038" s="46"/>
      <c r="AA1038" s="46"/>
      <c r="AB1038" s="46"/>
      <c r="AC1038" s="46"/>
      <c r="AD1038" s="46"/>
      <c r="AE1038" s="46"/>
      <c r="AF1038" s="46"/>
      <c r="AG1038" s="46"/>
    </row>
    <row r="1039" spans="2:33" s="3" customFormat="1">
      <c r="B1039" s="14"/>
      <c r="C1039" s="46"/>
      <c r="D1039" s="46"/>
      <c r="E1039" s="46"/>
      <c r="F1039" s="46"/>
      <c r="G1039" s="46"/>
      <c r="H1039" s="46"/>
      <c r="I1039" s="46"/>
      <c r="J1039" s="46"/>
      <c r="K1039" s="46"/>
      <c r="L1039" s="46"/>
      <c r="M1039" s="46"/>
      <c r="N1039" s="46"/>
      <c r="O1039" s="46"/>
      <c r="P1039" s="46"/>
      <c r="Q1039" s="46"/>
      <c r="R1039" s="46"/>
      <c r="S1039" s="46"/>
      <c r="T1039" s="46"/>
      <c r="U1039" s="46"/>
      <c r="V1039" s="46"/>
      <c r="W1039" s="46"/>
      <c r="X1039" s="46"/>
      <c r="Y1039" s="46"/>
      <c r="Z1039" s="46"/>
      <c r="AA1039" s="46"/>
      <c r="AB1039" s="46"/>
      <c r="AC1039" s="46"/>
      <c r="AD1039" s="46"/>
      <c r="AE1039" s="46"/>
      <c r="AF1039" s="46"/>
      <c r="AG1039" s="46"/>
    </row>
    <row r="1040" spans="2:33" s="3" customFormat="1">
      <c r="B1040" s="14"/>
      <c r="C1040" s="46"/>
      <c r="D1040" s="46"/>
      <c r="E1040" s="46"/>
      <c r="F1040" s="46"/>
      <c r="G1040" s="46"/>
      <c r="H1040" s="46"/>
      <c r="I1040" s="46"/>
      <c r="J1040" s="46"/>
      <c r="K1040" s="46"/>
      <c r="L1040" s="46"/>
      <c r="M1040" s="46"/>
      <c r="N1040" s="46"/>
      <c r="O1040" s="46"/>
      <c r="P1040" s="46"/>
      <c r="Q1040" s="46"/>
      <c r="R1040" s="46"/>
      <c r="S1040" s="46"/>
      <c r="T1040" s="46"/>
      <c r="U1040" s="46"/>
      <c r="V1040" s="46"/>
      <c r="W1040" s="46"/>
      <c r="X1040" s="46"/>
      <c r="Y1040" s="46"/>
      <c r="Z1040" s="46"/>
      <c r="AA1040" s="46"/>
      <c r="AB1040" s="46"/>
      <c r="AC1040" s="46"/>
      <c r="AD1040" s="46"/>
      <c r="AE1040" s="46"/>
      <c r="AF1040" s="46"/>
      <c r="AG1040" s="46"/>
    </row>
    <row r="1041" spans="2:33" s="3" customFormat="1">
      <c r="B1041" s="14"/>
      <c r="C1041" s="46"/>
      <c r="D1041" s="46"/>
      <c r="E1041" s="46"/>
      <c r="F1041" s="46"/>
      <c r="G1041" s="46"/>
      <c r="H1041" s="46"/>
      <c r="I1041" s="46"/>
      <c r="J1041" s="46"/>
      <c r="K1041" s="46"/>
      <c r="L1041" s="46"/>
      <c r="M1041" s="46"/>
      <c r="N1041" s="46"/>
      <c r="O1041" s="46"/>
      <c r="P1041" s="46"/>
      <c r="Q1041" s="46"/>
      <c r="R1041" s="46"/>
      <c r="S1041" s="46"/>
      <c r="T1041" s="46"/>
      <c r="U1041" s="46"/>
      <c r="V1041" s="46"/>
      <c r="W1041" s="46"/>
      <c r="X1041" s="46"/>
      <c r="Y1041" s="46"/>
      <c r="Z1041" s="46"/>
      <c r="AA1041" s="46"/>
      <c r="AB1041" s="46"/>
      <c r="AC1041" s="46"/>
      <c r="AD1041" s="46"/>
      <c r="AE1041" s="46"/>
      <c r="AF1041" s="46"/>
      <c r="AG1041" s="46"/>
    </row>
    <row r="1042" spans="2:33" s="3" customFormat="1">
      <c r="B1042" s="14"/>
      <c r="C1042" s="46"/>
      <c r="D1042" s="46"/>
      <c r="E1042" s="46"/>
      <c r="F1042" s="46"/>
      <c r="G1042" s="46"/>
      <c r="H1042" s="46"/>
      <c r="I1042" s="46"/>
      <c r="J1042" s="46"/>
      <c r="K1042" s="46"/>
      <c r="L1042" s="46"/>
      <c r="M1042" s="46"/>
      <c r="N1042" s="46"/>
      <c r="O1042" s="46"/>
      <c r="P1042" s="46"/>
      <c r="Q1042" s="46"/>
      <c r="R1042" s="46"/>
      <c r="S1042" s="46"/>
      <c r="T1042" s="46"/>
      <c r="U1042" s="46"/>
      <c r="V1042" s="46"/>
      <c r="W1042" s="46"/>
      <c r="X1042" s="46"/>
      <c r="Y1042" s="46"/>
      <c r="Z1042" s="46"/>
      <c r="AA1042" s="46"/>
      <c r="AB1042" s="46"/>
      <c r="AC1042" s="46"/>
      <c r="AD1042" s="46"/>
      <c r="AE1042" s="46"/>
      <c r="AF1042" s="46"/>
      <c r="AG1042" s="46"/>
    </row>
    <row r="1043" spans="2:33" s="3" customFormat="1">
      <c r="B1043" s="14"/>
      <c r="C1043" s="46"/>
      <c r="D1043" s="46"/>
      <c r="E1043" s="46"/>
      <c r="F1043" s="46"/>
      <c r="G1043" s="46"/>
      <c r="H1043" s="46"/>
      <c r="I1043" s="46"/>
      <c r="J1043" s="46"/>
      <c r="K1043" s="46"/>
      <c r="L1043" s="46"/>
      <c r="M1043" s="46"/>
      <c r="N1043" s="46"/>
      <c r="O1043" s="46"/>
      <c r="P1043" s="46"/>
      <c r="Q1043" s="46"/>
      <c r="R1043" s="46"/>
      <c r="S1043" s="46"/>
      <c r="T1043" s="46"/>
      <c r="U1043" s="46"/>
      <c r="V1043" s="46"/>
      <c r="W1043" s="46"/>
      <c r="X1043" s="46"/>
      <c r="Y1043" s="46"/>
      <c r="Z1043" s="46"/>
      <c r="AA1043" s="46"/>
      <c r="AB1043" s="46"/>
      <c r="AC1043" s="46"/>
      <c r="AD1043" s="46"/>
      <c r="AE1043" s="46"/>
      <c r="AF1043" s="46"/>
      <c r="AG1043" s="46"/>
    </row>
    <row r="1044" spans="2:33" s="3" customFormat="1">
      <c r="B1044" s="14"/>
      <c r="C1044" s="46"/>
      <c r="D1044" s="46"/>
      <c r="E1044" s="46"/>
      <c r="F1044" s="46"/>
      <c r="G1044" s="46"/>
      <c r="H1044" s="46"/>
      <c r="I1044" s="46"/>
      <c r="J1044" s="46"/>
      <c r="K1044" s="46"/>
      <c r="L1044" s="46"/>
      <c r="M1044" s="46"/>
      <c r="N1044" s="46"/>
      <c r="O1044" s="46"/>
      <c r="P1044" s="46"/>
      <c r="Q1044" s="46"/>
      <c r="R1044" s="46"/>
      <c r="S1044" s="46"/>
      <c r="T1044" s="46"/>
      <c r="U1044" s="46"/>
      <c r="V1044" s="46"/>
      <c r="W1044" s="46"/>
      <c r="X1044" s="46"/>
      <c r="Y1044" s="46"/>
      <c r="Z1044" s="46"/>
      <c r="AA1044" s="46"/>
      <c r="AB1044" s="46"/>
      <c r="AC1044" s="46"/>
      <c r="AD1044" s="46"/>
      <c r="AE1044" s="46"/>
      <c r="AF1044" s="46"/>
      <c r="AG1044" s="46"/>
    </row>
    <row r="1045" spans="2:33" s="3" customFormat="1">
      <c r="B1045" s="14"/>
      <c r="C1045" s="46"/>
      <c r="D1045" s="46"/>
      <c r="E1045" s="46"/>
      <c r="F1045" s="46"/>
      <c r="G1045" s="46"/>
      <c r="H1045" s="46"/>
      <c r="I1045" s="46"/>
      <c r="J1045" s="46"/>
      <c r="K1045" s="46"/>
      <c r="L1045" s="46"/>
      <c r="M1045" s="46"/>
      <c r="N1045" s="46"/>
      <c r="O1045" s="46"/>
      <c r="P1045" s="46"/>
      <c r="Q1045" s="46"/>
      <c r="R1045" s="46"/>
      <c r="S1045" s="46"/>
      <c r="T1045" s="46"/>
      <c r="U1045" s="46"/>
      <c r="V1045" s="46"/>
      <c r="W1045" s="46"/>
      <c r="X1045" s="46"/>
      <c r="Y1045" s="46"/>
      <c r="Z1045" s="46"/>
      <c r="AA1045" s="46"/>
      <c r="AB1045" s="46"/>
      <c r="AC1045" s="46"/>
      <c r="AD1045" s="46"/>
      <c r="AE1045" s="46"/>
      <c r="AF1045" s="46"/>
      <c r="AG1045" s="46"/>
    </row>
    <row r="1046" spans="2:33" s="3" customFormat="1">
      <c r="B1046" s="14"/>
      <c r="C1046" s="46"/>
      <c r="D1046" s="46"/>
      <c r="E1046" s="46"/>
      <c r="F1046" s="46"/>
      <c r="G1046" s="46"/>
      <c r="H1046" s="46"/>
      <c r="I1046" s="46"/>
      <c r="J1046" s="46"/>
      <c r="K1046" s="46"/>
      <c r="L1046" s="46"/>
      <c r="M1046" s="46"/>
      <c r="N1046" s="46"/>
      <c r="O1046" s="46"/>
      <c r="P1046" s="46"/>
      <c r="Q1046" s="46"/>
      <c r="R1046" s="46"/>
      <c r="S1046" s="46"/>
      <c r="T1046" s="46"/>
      <c r="U1046" s="46"/>
      <c r="V1046" s="46"/>
      <c r="W1046" s="46"/>
      <c r="X1046" s="46"/>
      <c r="Y1046" s="46"/>
      <c r="Z1046" s="46"/>
      <c r="AA1046" s="46"/>
      <c r="AB1046" s="46"/>
      <c r="AC1046" s="46"/>
      <c r="AD1046" s="46"/>
      <c r="AE1046" s="46"/>
      <c r="AF1046" s="46"/>
      <c r="AG1046" s="46"/>
    </row>
    <row r="1047" spans="2:33" s="3" customFormat="1">
      <c r="B1047" s="14"/>
      <c r="C1047" s="46"/>
      <c r="D1047" s="46"/>
      <c r="E1047" s="46"/>
      <c r="F1047" s="46"/>
      <c r="G1047" s="46"/>
      <c r="H1047" s="46"/>
      <c r="I1047" s="46"/>
      <c r="J1047" s="46"/>
      <c r="K1047" s="46"/>
      <c r="L1047" s="46"/>
      <c r="M1047" s="46"/>
      <c r="N1047" s="46"/>
      <c r="O1047" s="46"/>
      <c r="P1047" s="46"/>
      <c r="Q1047" s="46"/>
      <c r="R1047" s="46"/>
      <c r="S1047" s="46"/>
      <c r="T1047" s="46"/>
      <c r="U1047" s="46"/>
      <c r="V1047" s="46"/>
      <c r="W1047" s="46"/>
      <c r="X1047" s="46"/>
      <c r="Y1047" s="46"/>
      <c r="Z1047" s="46"/>
      <c r="AA1047" s="46"/>
      <c r="AB1047" s="46"/>
      <c r="AC1047" s="46"/>
      <c r="AD1047" s="46"/>
      <c r="AE1047" s="46"/>
      <c r="AF1047" s="46"/>
      <c r="AG1047" s="46"/>
    </row>
    <row r="1048" spans="2:33" s="3" customFormat="1">
      <c r="B1048" s="14"/>
      <c r="C1048" s="46"/>
      <c r="D1048" s="46"/>
      <c r="E1048" s="46"/>
      <c r="F1048" s="46"/>
      <c r="G1048" s="46"/>
      <c r="H1048" s="46"/>
      <c r="I1048" s="46"/>
      <c r="J1048" s="46"/>
      <c r="K1048" s="46"/>
      <c r="L1048" s="46"/>
      <c r="M1048" s="46"/>
      <c r="N1048" s="46"/>
      <c r="O1048" s="46"/>
      <c r="P1048" s="46"/>
      <c r="Q1048" s="46"/>
      <c r="R1048" s="46"/>
      <c r="S1048" s="46"/>
      <c r="T1048" s="46"/>
      <c r="U1048" s="46"/>
      <c r="V1048" s="46"/>
      <c r="W1048" s="46"/>
      <c r="X1048" s="46"/>
      <c r="Y1048" s="46"/>
      <c r="Z1048" s="46"/>
      <c r="AA1048" s="46"/>
      <c r="AB1048" s="46"/>
      <c r="AC1048" s="46"/>
      <c r="AD1048" s="46"/>
      <c r="AE1048" s="46"/>
      <c r="AF1048" s="46"/>
      <c r="AG1048" s="46"/>
    </row>
    <row r="1049" spans="2:33" s="3" customFormat="1">
      <c r="B1049" s="14"/>
      <c r="C1049" s="46"/>
      <c r="D1049" s="46"/>
      <c r="E1049" s="46"/>
      <c r="F1049" s="46"/>
      <c r="G1049" s="46"/>
      <c r="H1049" s="46"/>
      <c r="I1049" s="46"/>
      <c r="J1049" s="46"/>
      <c r="K1049" s="46"/>
      <c r="L1049" s="46"/>
      <c r="M1049" s="46"/>
      <c r="N1049" s="46"/>
      <c r="O1049" s="46"/>
      <c r="P1049" s="46"/>
      <c r="Q1049" s="46"/>
      <c r="R1049" s="46"/>
      <c r="S1049" s="46"/>
      <c r="T1049" s="46"/>
      <c r="U1049" s="46"/>
      <c r="V1049" s="46"/>
      <c r="W1049" s="46"/>
      <c r="X1049" s="46"/>
      <c r="Y1049" s="46"/>
      <c r="Z1049" s="46"/>
      <c r="AA1049" s="46"/>
      <c r="AB1049" s="46"/>
      <c r="AC1049" s="46"/>
      <c r="AD1049" s="46"/>
      <c r="AE1049" s="46"/>
      <c r="AF1049" s="46"/>
      <c r="AG1049" s="46"/>
    </row>
    <row r="1050" spans="2:33" s="3" customFormat="1">
      <c r="B1050" s="14"/>
      <c r="C1050" s="46"/>
      <c r="D1050" s="46"/>
      <c r="E1050" s="46"/>
      <c r="F1050" s="46"/>
      <c r="G1050" s="46"/>
      <c r="H1050" s="46"/>
      <c r="I1050" s="46"/>
      <c r="J1050" s="46"/>
      <c r="K1050" s="46"/>
      <c r="L1050" s="46"/>
      <c r="M1050" s="46"/>
      <c r="N1050" s="46"/>
      <c r="O1050" s="46"/>
      <c r="P1050" s="46"/>
      <c r="Q1050" s="46"/>
      <c r="R1050" s="46"/>
      <c r="S1050" s="46"/>
      <c r="T1050" s="46"/>
      <c r="U1050" s="46"/>
      <c r="V1050" s="46"/>
      <c r="W1050" s="46"/>
      <c r="X1050" s="46"/>
      <c r="Y1050" s="46"/>
      <c r="Z1050" s="46"/>
      <c r="AA1050" s="46"/>
      <c r="AB1050" s="46"/>
      <c r="AC1050" s="46"/>
      <c r="AD1050" s="46"/>
      <c r="AE1050" s="46"/>
      <c r="AF1050" s="46"/>
      <c r="AG1050" s="46"/>
    </row>
    <row r="1051" spans="2:33" s="3" customFormat="1">
      <c r="B1051" s="14"/>
      <c r="C1051" s="46"/>
      <c r="D1051" s="46"/>
      <c r="E1051" s="46"/>
      <c r="F1051" s="46"/>
      <c r="G1051" s="46"/>
      <c r="H1051" s="46"/>
      <c r="I1051" s="46"/>
      <c r="J1051" s="46"/>
      <c r="K1051" s="46"/>
      <c r="L1051" s="46"/>
      <c r="M1051" s="46"/>
      <c r="N1051" s="46"/>
      <c r="O1051" s="46"/>
      <c r="P1051" s="46"/>
      <c r="Q1051" s="46"/>
      <c r="R1051" s="46"/>
      <c r="S1051" s="46"/>
      <c r="T1051" s="46"/>
      <c r="U1051" s="46"/>
      <c r="V1051" s="46"/>
      <c r="W1051" s="46"/>
      <c r="X1051" s="46"/>
      <c r="Y1051" s="46"/>
      <c r="Z1051" s="46"/>
      <c r="AA1051" s="46"/>
      <c r="AB1051" s="46"/>
      <c r="AC1051" s="46"/>
      <c r="AD1051" s="46"/>
      <c r="AE1051" s="46"/>
      <c r="AF1051" s="46"/>
      <c r="AG1051" s="46"/>
    </row>
    <row r="1052" spans="2:33" s="3" customFormat="1">
      <c r="B1052" s="14"/>
      <c r="C1052" s="46"/>
      <c r="D1052" s="46"/>
      <c r="E1052" s="46"/>
      <c r="F1052" s="46"/>
      <c r="G1052" s="46"/>
      <c r="H1052" s="46"/>
      <c r="I1052" s="46"/>
      <c r="J1052" s="46"/>
      <c r="K1052" s="46"/>
      <c r="L1052" s="46"/>
      <c r="M1052" s="46"/>
      <c r="N1052" s="46"/>
      <c r="O1052" s="46"/>
      <c r="P1052" s="46"/>
      <c r="Q1052" s="46"/>
      <c r="R1052" s="46"/>
      <c r="S1052" s="46"/>
      <c r="T1052" s="46"/>
      <c r="U1052" s="46"/>
      <c r="V1052" s="46"/>
      <c r="W1052" s="46"/>
      <c r="X1052" s="46"/>
      <c r="Y1052" s="46"/>
      <c r="Z1052" s="46"/>
      <c r="AA1052" s="46"/>
      <c r="AB1052" s="46"/>
      <c r="AC1052" s="46"/>
      <c r="AD1052" s="46"/>
      <c r="AE1052" s="46"/>
      <c r="AF1052" s="46"/>
      <c r="AG1052" s="46"/>
    </row>
    <row r="1053" spans="2:33" s="3" customFormat="1">
      <c r="B1053" s="14"/>
      <c r="C1053" s="46"/>
      <c r="D1053" s="46"/>
      <c r="E1053" s="46"/>
      <c r="F1053" s="46"/>
      <c r="G1053" s="46"/>
      <c r="H1053" s="46"/>
      <c r="I1053" s="46"/>
      <c r="J1053" s="46"/>
      <c r="K1053" s="46"/>
      <c r="L1053" s="46"/>
      <c r="M1053" s="46"/>
      <c r="N1053" s="46"/>
      <c r="O1053" s="46"/>
      <c r="P1053" s="46"/>
      <c r="Q1053" s="46"/>
      <c r="R1053" s="46"/>
      <c r="S1053" s="46"/>
      <c r="T1053" s="46"/>
      <c r="U1053" s="46"/>
      <c r="V1053" s="46"/>
      <c r="W1053" s="46"/>
      <c r="X1053" s="46"/>
      <c r="Y1053" s="46"/>
      <c r="Z1053" s="46"/>
      <c r="AA1053" s="46"/>
      <c r="AB1053" s="46"/>
      <c r="AC1053" s="46"/>
      <c r="AD1053" s="46"/>
      <c r="AE1053" s="46"/>
      <c r="AF1053" s="46"/>
      <c r="AG1053" s="46"/>
    </row>
    <row r="1054" spans="2:33" s="3" customFormat="1">
      <c r="B1054" s="14"/>
      <c r="C1054" s="46"/>
      <c r="D1054" s="46"/>
      <c r="E1054" s="46"/>
      <c r="F1054" s="46"/>
      <c r="G1054" s="46"/>
      <c r="H1054" s="46"/>
      <c r="I1054" s="46"/>
      <c r="J1054" s="46"/>
      <c r="K1054" s="46"/>
      <c r="L1054" s="46"/>
      <c r="M1054" s="46"/>
      <c r="N1054" s="46"/>
      <c r="O1054" s="46"/>
      <c r="P1054" s="46"/>
      <c r="Q1054" s="46"/>
      <c r="R1054" s="46"/>
      <c r="S1054" s="46"/>
      <c r="T1054" s="46"/>
      <c r="U1054" s="46"/>
      <c r="V1054" s="46"/>
      <c r="W1054" s="46"/>
      <c r="X1054" s="46"/>
      <c r="Y1054" s="46"/>
      <c r="Z1054" s="46"/>
      <c r="AA1054" s="46"/>
      <c r="AB1054" s="46"/>
      <c r="AC1054" s="46"/>
      <c r="AD1054" s="46"/>
      <c r="AE1054" s="46"/>
      <c r="AF1054" s="46"/>
      <c r="AG1054" s="46"/>
    </row>
    <row r="1055" spans="2:33" s="3" customFormat="1">
      <c r="B1055" s="14"/>
      <c r="C1055" s="46"/>
      <c r="D1055" s="46"/>
      <c r="E1055" s="46"/>
      <c r="F1055" s="46"/>
      <c r="G1055" s="46"/>
      <c r="H1055" s="46"/>
      <c r="I1055" s="46"/>
      <c r="J1055" s="46"/>
      <c r="K1055" s="46"/>
      <c r="L1055" s="46"/>
      <c r="M1055" s="46"/>
      <c r="N1055" s="46"/>
      <c r="O1055" s="46"/>
      <c r="P1055" s="46"/>
      <c r="Q1055" s="46"/>
      <c r="R1055" s="46"/>
      <c r="S1055" s="46"/>
      <c r="T1055" s="46"/>
      <c r="U1055" s="46"/>
      <c r="V1055" s="46"/>
      <c r="W1055" s="46"/>
      <c r="X1055" s="46"/>
      <c r="Y1055" s="46"/>
      <c r="Z1055" s="46"/>
      <c r="AA1055" s="46"/>
      <c r="AB1055" s="46"/>
      <c r="AC1055" s="46"/>
      <c r="AD1055" s="46"/>
      <c r="AE1055" s="46"/>
      <c r="AF1055" s="46"/>
      <c r="AG1055" s="46"/>
    </row>
    <row r="1056" spans="2:33" s="3" customFormat="1">
      <c r="B1056" s="14"/>
      <c r="C1056" s="46"/>
      <c r="D1056" s="46"/>
      <c r="E1056" s="46"/>
      <c r="F1056" s="46"/>
      <c r="G1056" s="46"/>
      <c r="H1056" s="46"/>
      <c r="I1056" s="46"/>
      <c r="J1056" s="46"/>
      <c r="K1056" s="46"/>
      <c r="L1056" s="46"/>
      <c r="M1056" s="46"/>
      <c r="N1056" s="46"/>
      <c r="O1056" s="46"/>
      <c r="P1056" s="46"/>
      <c r="Q1056" s="46"/>
      <c r="R1056" s="46"/>
      <c r="S1056" s="46"/>
      <c r="T1056" s="46"/>
      <c r="U1056" s="46"/>
      <c r="V1056" s="46"/>
      <c r="W1056" s="46"/>
      <c r="X1056" s="46"/>
      <c r="Y1056" s="46"/>
      <c r="Z1056" s="46"/>
      <c r="AA1056" s="46"/>
      <c r="AB1056" s="46"/>
      <c r="AC1056" s="46"/>
      <c r="AD1056" s="46"/>
      <c r="AE1056" s="46"/>
      <c r="AF1056" s="46"/>
      <c r="AG1056" s="46"/>
    </row>
    <row r="1057" spans="2:33" s="3" customFormat="1">
      <c r="B1057" s="14"/>
      <c r="C1057" s="46"/>
      <c r="D1057" s="46"/>
      <c r="E1057" s="46"/>
      <c r="F1057" s="46"/>
      <c r="G1057" s="46"/>
      <c r="H1057" s="46"/>
      <c r="I1057" s="46"/>
      <c r="J1057" s="46"/>
      <c r="K1057" s="46"/>
      <c r="L1057" s="46"/>
      <c r="M1057" s="46"/>
      <c r="N1057" s="46"/>
      <c r="O1057" s="46"/>
      <c r="P1057" s="46"/>
      <c r="Q1057" s="46"/>
      <c r="R1057" s="46"/>
      <c r="S1057" s="46"/>
      <c r="T1057" s="46"/>
      <c r="U1057" s="46"/>
      <c r="V1057" s="46"/>
      <c r="W1057" s="46"/>
      <c r="X1057" s="46"/>
      <c r="Y1057" s="46"/>
      <c r="Z1057" s="46"/>
      <c r="AA1057" s="46"/>
      <c r="AB1057" s="46"/>
      <c r="AC1057" s="46"/>
      <c r="AD1057" s="46"/>
      <c r="AE1057" s="46"/>
      <c r="AF1057" s="46"/>
      <c r="AG1057" s="46"/>
    </row>
    <row r="1058" spans="2:33" s="3" customFormat="1">
      <c r="B1058" s="14"/>
      <c r="C1058" s="46"/>
      <c r="D1058" s="46"/>
      <c r="E1058" s="46"/>
      <c r="F1058" s="46"/>
      <c r="G1058" s="46"/>
      <c r="H1058" s="46"/>
      <c r="I1058" s="46"/>
      <c r="J1058" s="46"/>
      <c r="K1058" s="46"/>
      <c r="L1058" s="46"/>
      <c r="M1058" s="46"/>
      <c r="N1058" s="46"/>
      <c r="O1058" s="46"/>
      <c r="P1058" s="46"/>
      <c r="Q1058" s="46"/>
      <c r="R1058" s="46"/>
      <c r="S1058" s="46"/>
      <c r="T1058" s="46"/>
      <c r="U1058" s="46"/>
      <c r="V1058" s="46"/>
      <c r="W1058" s="46"/>
      <c r="X1058" s="46"/>
      <c r="Y1058" s="46"/>
      <c r="Z1058" s="46"/>
      <c r="AA1058" s="46"/>
      <c r="AB1058" s="46"/>
      <c r="AC1058" s="46"/>
      <c r="AD1058" s="46"/>
      <c r="AE1058" s="46"/>
      <c r="AF1058" s="46"/>
      <c r="AG1058" s="46"/>
    </row>
    <row r="1059" spans="2:33" s="3" customFormat="1">
      <c r="B1059" s="14"/>
      <c r="C1059" s="46"/>
      <c r="D1059" s="46"/>
      <c r="E1059" s="46"/>
      <c r="F1059" s="46"/>
      <c r="G1059" s="46"/>
      <c r="H1059" s="46"/>
      <c r="I1059" s="46"/>
      <c r="J1059" s="46"/>
      <c r="K1059" s="46"/>
      <c r="L1059" s="46"/>
      <c r="M1059" s="46"/>
      <c r="N1059" s="46"/>
      <c r="O1059" s="46"/>
      <c r="P1059" s="46"/>
      <c r="Q1059" s="46"/>
      <c r="R1059" s="46"/>
      <c r="S1059" s="46"/>
      <c r="T1059" s="46"/>
      <c r="U1059" s="46"/>
      <c r="V1059" s="46"/>
      <c r="W1059" s="46"/>
      <c r="X1059" s="46"/>
      <c r="Y1059" s="46"/>
      <c r="Z1059" s="46"/>
      <c r="AA1059" s="46"/>
      <c r="AB1059" s="46"/>
      <c r="AC1059" s="46"/>
      <c r="AD1059" s="46"/>
      <c r="AE1059" s="46"/>
      <c r="AF1059" s="46"/>
      <c r="AG1059" s="46"/>
    </row>
    <row r="1060" spans="2:33" s="3" customFormat="1">
      <c r="B1060" s="14"/>
      <c r="C1060" s="46"/>
      <c r="D1060" s="46"/>
      <c r="E1060" s="46"/>
      <c r="F1060" s="46"/>
      <c r="G1060" s="46"/>
      <c r="H1060" s="46"/>
      <c r="I1060" s="46"/>
      <c r="J1060" s="46"/>
      <c r="K1060" s="46"/>
      <c r="L1060" s="46"/>
      <c r="M1060" s="46"/>
      <c r="N1060" s="46"/>
      <c r="O1060" s="46"/>
      <c r="P1060" s="46"/>
      <c r="Q1060" s="46"/>
      <c r="R1060" s="46"/>
      <c r="S1060" s="46"/>
      <c r="T1060" s="46"/>
      <c r="U1060" s="46"/>
      <c r="V1060" s="46"/>
      <c r="W1060" s="46"/>
      <c r="X1060" s="46"/>
      <c r="Y1060" s="46"/>
      <c r="Z1060" s="46"/>
      <c r="AA1060" s="46"/>
      <c r="AB1060" s="46"/>
      <c r="AC1060" s="46"/>
      <c r="AD1060" s="46"/>
      <c r="AE1060" s="46"/>
      <c r="AF1060" s="46"/>
      <c r="AG1060" s="46"/>
    </row>
    <row r="1061" spans="2:33" s="3" customFormat="1">
      <c r="B1061" s="14"/>
      <c r="C1061" s="46"/>
      <c r="D1061" s="46"/>
      <c r="E1061" s="46"/>
      <c r="F1061" s="46"/>
      <c r="G1061" s="46"/>
      <c r="H1061" s="46"/>
      <c r="I1061" s="46"/>
      <c r="J1061" s="46"/>
      <c r="K1061" s="46"/>
      <c r="L1061" s="46"/>
      <c r="M1061" s="46"/>
      <c r="N1061" s="46"/>
      <c r="O1061" s="46"/>
      <c r="P1061" s="46"/>
      <c r="Q1061" s="46"/>
      <c r="R1061" s="46"/>
      <c r="S1061" s="46"/>
      <c r="T1061" s="46"/>
      <c r="U1061" s="46"/>
      <c r="V1061" s="46"/>
      <c r="W1061" s="46"/>
      <c r="X1061" s="46"/>
      <c r="Y1061" s="46"/>
      <c r="Z1061" s="46"/>
      <c r="AA1061" s="46"/>
      <c r="AB1061" s="46"/>
      <c r="AC1061" s="46"/>
      <c r="AD1061" s="46"/>
      <c r="AE1061" s="46"/>
      <c r="AF1061" s="46"/>
      <c r="AG1061" s="46"/>
    </row>
    <row r="1062" spans="2:33" s="3" customFormat="1">
      <c r="B1062" s="14"/>
      <c r="C1062" s="46"/>
      <c r="D1062" s="46"/>
      <c r="E1062" s="46"/>
      <c r="F1062" s="46"/>
      <c r="G1062" s="46"/>
      <c r="H1062" s="46"/>
      <c r="I1062" s="46"/>
      <c r="J1062" s="46"/>
      <c r="K1062" s="46"/>
      <c r="L1062" s="46"/>
      <c r="M1062" s="46"/>
      <c r="N1062" s="46"/>
      <c r="O1062" s="46"/>
      <c r="P1062" s="46"/>
      <c r="Q1062" s="46"/>
      <c r="R1062" s="46"/>
      <c r="S1062" s="46"/>
      <c r="T1062" s="46"/>
      <c r="U1062" s="46"/>
      <c r="V1062" s="46"/>
      <c r="W1062" s="46"/>
      <c r="X1062" s="46"/>
      <c r="Y1062" s="46"/>
      <c r="Z1062" s="46"/>
      <c r="AA1062" s="46"/>
      <c r="AB1062" s="46"/>
      <c r="AC1062" s="46"/>
      <c r="AD1062" s="46"/>
      <c r="AE1062" s="46"/>
      <c r="AF1062" s="46"/>
      <c r="AG1062" s="46"/>
    </row>
    <row r="1063" spans="2:33" s="3" customFormat="1">
      <c r="B1063" s="14"/>
      <c r="C1063" s="46"/>
      <c r="D1063" s="46"/>
      <c r="E1063" s="46"/>
      <c r="F1063" s="46"/>
      <c r="G1063" s="46"/>
      <c r="H1063" s="46"/>
      <c r="I1063" s="46"/>
      <c r="J1063" s="46"/>
      <c r="K1063" s="46"/>
      <c r="L1063" s="46"/>
      <c r="M1063" s="46"/>
      <c r="N1063" s="46"/>
      <c r="O1063" s="46"/>
      <c r="P1063" s="46"/>
      <c r="Q1063" s="46"/>
      <c r="R1063" s="46"/>
      <c r="S1063" s="46"/>
      <c r="T1063" s="46"/>
      <c r="U1063" s="46"/>
      <c r="V1063" s="46"/>
      <c r="W1063" s="46"/>
      <c r="X1063" s="46"/>
      <c r="Y1063" s="46"/>
      <c r="Z1063" s="46"/>
      <c r="AA1063" s="46"/>
      <c r="AB1063" s="46"/>
      <c r="AC1063" s="46"/>
      <c r="AD1063" s="46"/>
      <c r="AE1063" s="46"/>
      <c r="AF1063" s="46"/>
      <c r="AG1063" s="46"/>
    </row>
    <row r="1064" spans="2:33" s="3" customFormat="1">
      <c r="B1064" s="14"/>
      <c r="C1064" s="46"/>
      <c r="D1064" s="46"/>
      <c r="E1064" s="46"/>
      <c r="F1064" s="46"/>
      <c r="G1064" s="46"/>
      <c r="H1064" s="46"/>
      <c r="I1064" s="46"/>
      <c r="J1064" s="46"/>
      <c r="K1064" s="46"/>
      <c r="L1064" s="46"/>
      <c r="M1064" s="46"/>
      <c r="N1064" s="46"/>
      <c r="O1064" s="46"/>
      <c r="P1064" s="46"/>
      <c r="Q1064" s="46"/>
      <c r="R1064" s="46"/>
      <c r="S1064" s="46"/>
      <c r="T1064" s="46"/>
      <c r="U1064" s="46"/>
      <c r="V1064" s="46"/>
      <c r="W1064" s="46"/>
      <c r="X1064" s="46"/>
      <c r="Y1064" s="46"/>
      <c r="Z1064" s="46"/>
      <c r="AA1064" s="46"/>
      <c r="AB1064" s="46"/>
      <c r="AC1064" s="46"/>
      <c r="AD1064" s="46"/>
      <c r="AE1064" s="46"/>
      <c r="AF1064" s="46"/>
      <c r="AG1064" s="46"/>
    </row>
    <row r="1065" spans="2:33" s="3" customFormat="1">
      <c r="B1065" s="14"/>
      <c r="C1065" s="46"/>
      <c r="D1065" s="46"/>
      <c r="E1065" s="46"/>
      <c r="F1065" s="46"/>
      <c r="G1065" s="46"/>
      <c r="H1065" s="46"/>
      <c r="I1065" s="46"/>
      <c r="J1065" s="46"/>
      <c r="K1065" s="46"/>
      <c r="L1065" s="46"/>
      <c r="M1065" s="46"/>
      <c r="N1065" s="46"/>
      <c r="O1065" s="46"/>
      <c r="P1065" s="46"/>
      <c r="Q1065" s="46"/>
      <c r="R1065" s="46"/>
      <c r="S1065" s="46"/>
      <c r="T1065" s="46"/>
      <c r="U1065" s="46"/>
      <c r="V1065" s="46"/>
      <c r="W1065" s="46"/>
      <c r="X1065" s="46"/>
      <c r="Y1065" s="46"/>
      <c r="Z1065" s="46"/>
      <c r="AA1065" s="46"/>
      <c r="AB1065" s="46"/>
      <c r="AC1065" s="46"/>
      <c r="AD1065" s="46"/>
      <c r="AE1065" s="46"/>
      <c r="AF1065" s="46"/>
      <c r="AG1065" s="46"/>
    </row>
    <row r="1066" spans="2:33" s="3" customFormat="1">
      <c r="B1066" s="14"/>
      <c r="C1066" s="46"/>
      <c r="D1066" s="46"/>
      <c r="E1066" s="46"/>
      <c r="F1066" s="46"/>
      <c r="G1066" s="46"/>
      <c r="H1066" s="46"/>
      <c r="I1066" s="46"/>
      <c r="J1066" s="46"/>
      <c r="K1066" s="46"/>
      <c r="L1066" s="46"/>
      <c r="M1066" s="46"/>
      <c r="N1066" s="46"/>
      <c r="O1066" s="46"/>
      <c r="P1066" s="46"/>
      <c r="Q1066" s="46"/>
      <c r="R1066" s="46"/>
      <c r="S1066" s="46"/>
      <c r="T1066" s="46"/>
      <c r="U1066" s="46"/>
      <c r="V1066" s="46"/>
      <c r="W1066" s="46"/>
      <c r="X1066" s="46"/>
      <c r="Y1066" s="46"/>
      <c r="Z1066" s="46"/>
      <c r="AA1066" s="46"/>
      <c r="AB1066" s="46"/>
      <c r="AC1066" s="46"/>
      <c r="AD1066" s="46"/>
      <c r="AE1066" s="46"/>
      <c r="AF1066" s="46"/>
      <c r="AG1066" s="46"/>
    </row>
    <row r="1067" spans="2:33" s="3" customFormat="1">
      <c r="B1067" s="14"/>
      <c r="C1067" s="46"/>
      <c r="D1067" s="46"/>
      <c r="E1067" s="46"/>
      <c r="F1067" s="46"/>
      <c r="G1067" s="46"/>
      <c r="H1067" s="46"/>
      <c r="I1067" s="46"/>
      <c r="J1067" s="46"/>
      <c r="K1067" s="46"/>
      <c r="L1067" s="46"/>
      <c r="M1067" s="46"/>
      <c r="N1067" s="46"/>
      <c r="O1067" s="46"/>
      <c r="P1067" s="46"/>
      <c r="Q1067" s="46"/>
      <c r="R1067" s="46"/>
      <c r="S1067" s="46"/>
      <c r="T1067" s="46"/>
      <c r="U1067" s="46"/>
      <c r="V1067" s="46"/>
      <c r="W1067" s="46"/>
      <c r="X1067" s="46"/>
      <c r="Y1067" s="46"/>
      <c r="Z1067" s="46"/>
      <c r="AA1067" s="46"/>
      <c r="AB1067" s="46"/>
      <c r="AC1067" s="46"/>
      <c r="AD1067" s="46"/>
      <c r="AE1067" s="46"/>
      <c r="AF1067" s="46"/>
      <c r="AG1067" s="46"/>
    </row>
    <row r="1068" spans="2:33" s="3" customFormat="1">
      <c r="B1068" s="14"/>
      <c r="C1068" s="46"/>
      <c r="D1068" s="46"/>
      <c r="E1068" s="46"/>
      <c r="F1068" s="46"/>
      <c r="G1068" s="46"/>
      <c r="H1068" s="46"/>
      <c r="I1068" s="46"/>
      <c r="J1068" s="46"/>
      <c r="K1068" s="46"/>
      <c r="L1068" s="46"/>
      <c r="M1068" s="46"/>
      <c r="N1068" s="46"/>
      <c r="O1068" s="46"/>
      <c r="P1068" s="46"/>
      <c r="Q1068" s="46"/>
      <c r="R1068" s="46"/>
      <c r="S1068" s="46"/>
      <c r="T1068" s="46"/>
      <c r="U1068" s="46"/>
      <c r="V1068" s="46"/>
      <c r="W1068" s="46"/>
      <c r="X1068" s="46"/>
      <c r="Y1068" s="46"/>
      <c r="Z1068" s="46"/>
      <c r="AA1068" s="46"/>
      <c r="AB1068" s="46"/>
      <c r="AC1068" s="46"/>
      <c r="AD1068" s="46"/>
      <c r="AE1068" s="46"/>
      <c r="AF1068" s="46"/>
      <c r="AG1068" s="46"/>
    </row>
    <row r="1069" spans="2:33" s="3" customFormat="1">
      <c r="B1069" s="14"/>
      <c r="C1069" s="46"/>
      <c r="D1069" s="46"/>
      <c r="E1069" s="46"/>
      <c r="F1069" s="46"/>
      <c r="G1069" s="46"/>
      <c r="H1069" s="46"/>
      <c r="I1069" s="46"/>
      <c r="J1069" s="46"/>
      <c r="K1069" s="46"/>
      <c r="L1069" s="46"/>
      <c r="M1069" s="46"/>
      <c r="N1069" s="46"/>
      <c r="O1069" s="46"/>
      <c r="P1069" s="46"/>
      <c r="Q1069" s="46"/>
      <c r="R1069" s="46"/>
      <c r="S1069" s="46"/>
      <c r="T1069" s="46"/>
      <c r="U1069" s="46"/>
      <c r="V1069" s="46"/>
      <c r="W1069" s="46"/>
      <c r="X1069" s="46"/>
      <c r="Y1069" s="46"/>
      <c r="Z1069" s="46"/>
      <c r="AA1069" s="46"/>
      <c r="AB1069" s="46"/>
      <c r="AC1069" s="46"/>
      <c r="AD1069" s="46"/>
      <c r="AE1069" s="46"/>
      <c r="AF1069" s="46"/>
      <c r="AG1069" s="46"/>
    </row>
    <row r="1070" spans="2:33" s="3" customFormat="1">
      <c r="B1070" s="14"/>
      <c r="C1070" s="46"/>
      <c r="D1070" s="46"/>
      <c r="E1070" s="46"/>
      <c r="F1070" s="46"/>
      <c r="G1070" s="46"/>
      <c r="H1070" s="46"/>
      <c r="I1070" s="46"/>
      <c r="J1070" s="46"/>
      <c r="K1070" s="46"/>
      <c r="L1070" s="46"/>
      <c r="M1070" s="46"/>
      <c r="N1070" s="46"/>
      <c r="O1070" s="46"/>
      <c r="P1070" s="46"/>
      <c r="Q1070" s="46"/>
      <c r="R1070" s="46"/>
      <c r="S1070" s="46"/>
      <c r="T1070" s="46"/>
      <c r="U1070" s="46"/>
      <c r="V1070" s="46"/>
      <c r="W1070" s="46"/>
      <c r="X1070" s="46"/>
      <c r="Y1070" s="46"/>
      <c r="Z1070" s="46"/>
      <c r="AA1070" s="46"/>
      <c r="AB1070" s="46"/>
      <c r="AC1070" s="46"/>
      <c r="AD1070" s="46"/>
      <c r="AE1070" s="46"/>
      <c r="AF1070" s="46"/>
      <c r="AG1070" s="46"/>
    </row>
    <row r="1071" spans="2:33" s="3" customFormat="1">
      <c r="B1071" s="14"/>
      <c r="C1071" s="46"/>
      <c r="D1071" s="46"/>
      <c r="E1071" s="46"/>
      <c r="F1071" s="46"/>
      <c r="G1071" s="46"/>
      <c r="H1071" s="46"/>
      <c r="I1071" s="46"/>
      <c r="J1071" s="46"/>
      <c r="K1071" s="46"/>
      <c r="L1071" s="46"/>
      <c r="M1071" s="46"/>
      <c r="N1071" s="46"/>
      <c r="O1071" s="46"/>
      <c r="P1071" s="46"/>
      <c r="Q1071" s="46"/>
      <c r="R1071" s="46"/>
      <c r="S1071" s="46"/>
      <c r="T1071" s="46"/>
      <c r="U1071" s="46"/>
      <c r="V1071" s="46"/>
      <c r="W1071" s="46"/>
      <c r="X1071" s="46"/>
      <c r="Y1071" s="46"/>
      <c r="Z1071" s="46"/>
      <c r="AA1071" s="46"/>
      <c r="AB1071" s="46"/>
      <c r="AC1071" s="46"/>
      <c r="AD1071" s="46"/>
      <c r="AE1071" s="46"/>
      <c r="AF1071" s="46"/>
      <c r="AG1071" s="46"/>
    </row>
    <row r="1072" spans="2:33" s="3" customFormat="1">
      <c r="B1072" s="14"/>
      <c r="C1072" s="46"/>
      <c r="D1072" s="46"/>
      <c r="E1072" s="46"/>
      <c r="F1072" s="46"/>
      <c r="G1072" s="46"/>
      <c r="H1072" s="46"/>
      <c r="I1072" s="46"/>
      <c r="J1072" s="46"/>
      <c r="K1072" s="46"/>
      <c r="L1072" s="46"/>
      <c r="M1072" s="46"/>
      <c r="N1072" s="46"/>
      <c r="O1072" s="46"/>
      <c r="P1072" s="46"/>
      <c r="Q1072" s="46"/>
      <c r="R1072" s="46"/>
      <c r="S1072" s="46"/>
      <c r="T1072" s="46"/>
      <c r="U1072" s="46"/>
      <c r="V1072" s="46"/>
      <c r="W1072" s="46"/>
      <c r="X1072" s="46"/>
      <c r="Y1072" s="46"/>
      <c r="Z1072" s="46"/>
      <c r="AA1072" s="46"/>
      <c r="AB1072" s="46"/>
      <c r="AC1072" s="46"/>
      <c r="AD1072" s="46"/>
      <c r="AE1072" s="46"/>
      <c r="AF1072" s="46"/>
      <c r="AG1072" s="46"/>
    </row>
    <row r="1073" spans="2:33" s="3" customFormat="1">
      <c r="B1073" s="14"/>
      <c r="C1073" s="46"/>
      <c r="D1073" s="46"/>
      <c r="E1073" s="46"/>
      <c r="F1073" s="46"/>
      <c r="G1073" s="46"/>
      <c r="H1073" s="46"/>
      <c r="I1073" s="46"/>
      <c r="J1073" s="46"/>
      <c r="K1073" s="46"/>
      <c r="L1073" s="46"/>
      <c r="M1073" s="46"/>
      <c r="N1073" s="46"/>
      <c r="O1073" s="46"/>
      <c r="P1073" s="46"/>
      <c r="Q1073" s="46"/>
      <c r="R1073" s="46"/>
      <c r="S1073" s="46"/>
      <c r="T1073" s="46"/>
      <c r="U1073" s="46"/>
      <c r="V1073" s="46"/>
      <c r="W1073" s="46"/>
      <c r="X1073" s="46"/>
      <c r="Y1073" s="46"/>
      <c r="Z1073" s="46"/>
      <c r="AA1073" s="46"/>
      <c r="AB1073" s="46"/>
      <c r="AC1073" s="46"/>
      <c r="AD1073" s="46"/>
      <c r="AE1073" s="46"/>
      <c r="AF1073" s="46"/>
      <c r="AG1073" s="46"/>
    </row>
    <row r="1074" spans="2:33" s="3" customFormat="1">
      <c r="B1074" s="14"/>
      <c r="C1074" s="46"/>
      <c r="D1074" s="46"/>
      <c r="E1074" s="46"/>
      <c r="F1074" s="46"/>
      <c r="G1074" s="46"/>
      <c r="H1074" s="46"/>
      <c r="I1074" s="46"/>
      <c r="J1074" s="46"/>
      <c r="K1074" s="46"/>
      <c r="L1074" s="46"/>
      <c r="M1074" s="46"/>
      <c r="N1074" s="46"/>
      <c r="O1074" s="46"/>
      <c r="P1074" s="46"/>
      <c r="Q1074" s="46"/>
      <c r="R1074" s="46"/>
      <c r="S1074" s="46"/>
      <c r="T1074" s="46"/>
      <c r="U1074" s="46"/>
      <c r="V1074" s="46"/>
      <c r="W1074" s="46"/>
      <c r="X1074" s="46"/>
      <c r="Y1074" s="46"/>
      <c r="Z1074" s="46"/>
      <c r="AA1074" s="46"/>
      <c r="AB1074" s="46"/>
      <c r="AC1074" s="46"/>
      <c r="AD1074" s="46"/>
      <c r="AE1074" s="46"/>
      <c r="AF1074" s="46"/>
      <c r="AG1074" s="46"/>
    </row>
    <row r="1075" spans="2:33" s="3" customFormat="1">
      <c r="B1075" s="14"/>
      <c r="C1075" s="46"/>
      <c r="D1075" s="46"/>
      <c r="E1075" s="46"/>
      <c r="F1075" s="46"/>
      <c r="G1075" s="46"/>
      <c r="H1075" s="46"/>
      <c r="I1075" s="46"/>
      <c r="J1075" s="46"/>
      <c r="K1075" s="46"/>
      <c r="L1075" s="46"/>
      <c r="M1075" s="46"/>
      <c r="N1075" s="46"/>
      <c r="O1075" s="46"/>
      <c r="P1075" s="46"/>
      <c r="Q1075" s="46"/>
      <c r="R1075" s="46"/>
      <c r="S1075" s="46"/>
      <c r="T1075" s="46"/>
      <c r="U1075" s="46"/>
      <c r="V1075" s="46"/>
      <c r="W1075" s="46"/>
      <c r="X1075" s="46"/>
      <c r="Y1075" s="46"/>
      <c r="Z1075" s="46"/>
      <c r="AA1075" s="46"/>
      <c r="AB1075" s="46"/>
      <c r="AC1075" s="46"/>
      <c r="AD1075" s="46"/>
      <c r="AE1075" s="46"/>
      <c r="AF1075" s="46"/>
      <c r="AG1075" s="46"/>
    </row>
    <row r="1076" spans="2:33" s="3" customFormat="1">
      <c r="B1076" s="14"/>
      <c r="C1076" s="46"/>
      <c r="D1076" s="46"/>
      <c r="E1076" s="46"/>
      <c r="F1076" s="46"/>
      <c r="G1076" s="46"/>
      <c r="H1076" s="46"/>
      <c r="I1076" s="46"/>
      <c r="J1076" s="46"/>
      <c r="K1076" s="46"/>
      <c r="L1076" s="46"/>
      <c r="M1076" s="46"/>
      <c r="N1076" s="46"/>
      <c r="O1076" s="46"/>
      <c r="P1076" s="46"/>
      <c r="Q1076" s="46"/>
      <c r="R1076" s="46"/>
      <c r="S1076" s="46"/>
      <c r="T1076" s="46"/>
      <c r="U1076" s="46"/>
      <c r="V1076" s="46"/>
      <c r="W1076" s="46"/>
      <c r="X1076" s="46"/>
      <c r="Y1076" s="46"/>
      <c r="Z1076" s="46"/>
      <c r="AA1076" s="46"/>
      <c r="AB1076" s="46"/>
      <c r="AC1076" s="46"/>
      <c r="AD1076" s="46"/>
      <c r="AE1076" s="46"/>
      <c r="AF1076" s="46"/>
      <c r="AG1076" s="46"/>
    </row>
    <row r="1077" spans="2:33" s="3" customFormat="1">
      <c r="B1077" s="14"/>
      <c r="C1077" s="46"/>
      <c r="D1077" s="46"/>
      <c r="E1077" s="46"/>
      <c r="F1077" s="46"/>
      <c r="G1077" s="46"/>
      <c r="H1077" s="46"/>
      <c r="I1077" s="46"/>
      <c r="J1077" s="46"/>
      <c r="K1077" s="46"/>
      <c r="L1077" s="46"/>
      <c r="M1077" s="46"/>
      <c r="N1077" s="46"/>
      <c r="O1077" s="46"/>
      <c r="P1077" s="46"/>
      <c r="Q1077" s="46"/>
      <c r="R1077" s="46"/>
      <c r="S1077" s="46"/>
      <c r="T1077" s="46"/>
      <c r="U1077" s="46"/>
      <c r="V1077" s="46"/>
      <c r="W1077" s="46"/>
      <c r="X1077" s="46"/>
      <c r="Y1077" s="46"/>
      <c r="Z1077" s="46"/>
      <c r="AA1077" s="46"/>
      <c r="AB1077" s="46"/>
      <c r="AC1077" s="46"/>
      <c r="AD1077" s="46"/>
      <c r="AE1077" s="46"/>
      <c r="AF1077" s="46"/>
      <c r="AG1077" s="46"/>
    </row>
    <row r="1078" spans="2:33" s="3" customFormat="1">
      <c r="B1078" s="14"/>
      <c r="C1078" s="46"/>
      <c r="D1078" s="46"/>
      <c r="E1078" s="46"/>
      <c r="F1078" s="46"/>
      <c r="G1078" s="46"/>
      <c r="H1078" s="46"/>
      <c r="I1078" s="46"/>
      <c r="J1078" s="46"/>
      <c r="K1078" s="46"/>
      <c r="L1078" s="46"/>
      <c r="M1078" s="46"/>
      <c r="N1078" s="46"/>
      <c r="O1078" s="46"/>
      <c r="P1078" s="46"/>
      <c r="Q1078" s="46"/>
      <c r="R1078" s="46"/>
      <c r="S1078" s="46"/>
      <c r="T1078" s="46"/>
      <c r="U1078" s="46"/>
      <c r="V1078" s="46"/>
      <c r="W1078" s="46"/>
      <c r="X1078" s="46"/>
      <c r="Y1078" s="46"/>
      <c r="Z1078" s="46"/>
      <c r="AA1078" s="46"/>
      <c r="AB1078" s="46"/>
      <c r="AC1078" s="46"/>
      <c r="AD1078" s="46"/>
      <c r="AE1078" s="46"/>
      <c r="AF1078" s="46"/>
      <c r="AG1078" s="46"/>
    </row>
    <row r="1079" spans="2:33" s="3" customFormat="1">
      <c r="B1079" s="14"/>
      <c r="C1079" s="46"/>
      <c r="D1079" s="46"/>
      <c r="E1079" s="46"/>
      <c r="F1079" s="46"/>
      <c r="G1079" s="46"/>
      <c r="H1079" s="46"/>
      <c r="I1079" s="46"/>
      <c r="J1079" s="46"/>
      <c r="K1079" s="46"/>
      <c r="L1079" s="46"/>
      <c r="M1079" s="46"/>
      <c r="N1079" s="46"/>
      <c r="O1079" s="46"/>
      <c r="P1079" s="46"/>
      <c r="Q1079" s="46"/>
      <c r="R1079" s="46"/>
      <c r="S1079" s="46"/>
      <c r="T1079" s="46"/>
      <c r="U1079" s="46"/>
      <c r="V1079" s="46"/>
      <c r="W1079" s="46"/>
      <c r="X1079" s="46"/>
      <c r="Y1079" s="46"/>
      <c r="Z1079" s="46"/>
      <c r="AA1079" s="46"/>
      <c r="AB1079" s="46"/>
      <c r="AC1079" s="46"/>
      <c r="AD1079" s="46"/>
      <c r="AE1079" s="46"/>
      <c r="AF1079" s="46"/>
      <c r="AG1079" s="46"/>
    </row>
    <row r="1080" spans="2:33" s="3" customFormat="1">
      <c r="B1080" s="14"/>
      <c r="C1080" s="46"/>
      <c r="D1080" s="46"/>
      <c r="E1080" s="46"/>
      <c r="F1080" s="46"/>
      <c r="G1080" s="46"/>
      <c r="H1080" s="46"/>
      <c r="I1080" s="46"/>
      <c r="J1080" s="46"/>
      <c r="K1080" s="46"/>
      <c r="L1080" s="46"/>
      <c r="M1080" s="46"/>
      <c r="N1080" s="46"/>
      <c r="O1080" s="46"/>
      <c r="P1080" s="46"/>
      <c r="Q1080" s="46"/>
      <c r="R1080" s="46"/>
      <c r="S1080" s="46"/>
      <c r="T1080" s="46"/>
      <c r="U1080" s="46"/>
      <c r="V1080" s="46"/>
      <c r="W1080" s="46"/>
      <c r="X1080" s="46"/>
      <c r="Y1080" s="46"/>
      <c r="Z1080" s="46"/>
      <c r="AA1080" s="46"/>
      <c r="AB1080" s="46"/>
      <c r="AC1080" s="46"/>
      <c r="AD1080" s="46"/>
      <c r="AE1080" s="46"/>
      <c r="AF1080" s="46"/>
      <c r="AG1080" s="46"/>
    </row>
    <row r="1081" spans="2:33" s="3" customFormat="1">
      <c r="B1081" s="14"/>
      <c r="C1081" s="46"/>
      <c r="D1081" s="46"/>
      <c r="E1081" s="46"/>
      <c r="F1081" s="46"/>
      <c r="G1081" s="46"/>
      <c r="H1081" s="46"/>
      <c r="I1081" s="46"/>
      <c r="J1081" s="46"/>
      <c r="K1081" s="46"/>
      <c r="L1081" s="46"/>
      <c r="M1081" s="46"/>
      <c r="N1081" s="46"/>
      <c r="O1081" s="46"/>
      <c r="P1081" s="46"/>
      <c r="Q1081" s="46"/>
      <c r="R1081" s="46"/>
      <c r="S1081" s="46"/>
      <c r="T1081" s="46"/>
      <c r="U1081" s="46"/>
      <c r="V1081" s="46"/>
      <c r="W1081" s="46"/>
      <c r="X1081" s="46"/>
      <c r="Y1081" s="46"/>
      <c r="Z1081" s="46"/>
      <c r="AA1081" s="46"/>
      <c r="AB1081" s="46"/>
      <c r="AC1081" s="46"/>
      <c r="AD1081" s="46"/>
      <c r="AE1081" s="46"/>
      <c r="AF1081" s="46"/>
      <c r="AG1081" s="46"/>
    </row>
    <row r="1082" spans="2:33" s="3" customFormat="1">
      <c r="B1082" s="14"/>
      <c r="C1082" s="46"/>
      <c r="D1082" s="46"/>
      <c r="E1082" s="46"/>
      <c r="F1082" s="46"/>
      <c r="G1082" s="46"/>
      <c r="H1082" s="46"/>
      <c r="I1082" s="46"/>
      <c r="J1082" s="46"/>
      <c r="K1082" s="46"/>
      <c r="L1082" s="46"/>
      <c r="M1082" s="46"/>
      <c r="N1082" s="46"/>
      <c r="O1082" s="46"/>
      <c r="P1082" s="46"/>
      <c r="Q1082" s="46"/>
      <c r="R1082" s="46"/>
      <c r="S1082" s="46"/>
      <c r="T1082" s="46"/>
      <c r="U1082" s="46"/>
      <c r="V1082" s="46"/>
      <c r="W1082" s="46"/>
      <c r="X1082" s="46"/>
      <c r="Y1082" s="46"/>
      <c r="Z1082" s="46"/>
      <c r="AA1082" s="46"/>
      <c r="AB1082" s="46"/>
      <c r="AC1082" s="46"/>
      <c r="AD1082" s="46"/>
      <c r="AE1082" s="46"/>
      <c r="AF1082" s="46"/>
      <c r="AG1082" s="46"/>
    </row>
    <row r="1083" spans="2:33" s="3" customFormat="1">
      <c r="B1083" s="14"/>
      <c r="C1083" s="46"/>
      <c r="D1083" s="46"/>
      <c r="E1083" s="46"/>
      <c r="F1083" s="46"/>
      <c r="G1083" s="46"/>
      <c r="H1083" s="46"/>
      <c r="I1083" s="46"/>
      <c r="J1083" s="46"/>
      <c r="K1083" s="46"/>
      <c r="L1083" s="46"/>
      <c r="M1083" s="46"/>
      <c r="N1083" s="46"/>
      <c r="O1083" s="46"/>
      <c r="P1083" s="46"/>
      <c r="Q1083" s="46"/>
      <c r="R1083" s="46"/>
      <c r="S1083" s="46"/>
      <c r="T1083" s="46"/>
      <c r="U1083" s="46"/>
      <c r="V1083" s="46"/>
      <c r="W1083" s="46"/>
      <c r="X1083" s="46"/>
      <c r="Y1083" s="46"/>
      <c r="Z1083" s="46"/>
      <c r="AA1083" s="46"/>
      <c r="AB1083" s="46"/>
      <c r="AC1083" s="46"/>
      <c r="AD1083" s="46"/>
      <c r="AE1083" s="46"/>
      <c r="AF1083" s="46"/>
      <c r="AG1083" s="46"/>
    </row>
    <row r="1084" spans="2:33" s="3" customFormat="1">
      <c r="B1084" s="14"/>
      <c r="C1084" s="46"/>
      <c r="D1084" s="46"/>
      <c r="E1084" s="46"/>
      <c r="F1084" s="46"/>
      <c r="G1084" s="46"/>
      <c r="H1084" s="46"/>
      <c r="I1084" s="46"/>
      <c r="J1084" s="46"/>
      <c r="K1084" s="46"/>
      <c r="L1084" s="46"/>
      <c r="M1084" s="46"/>
      <c r="N1084" s="46"/>
      <c r="O1084" s="46"/>
      <c r="P1084" s="46"/>
      <c r="Q1084" s="46"/>
      <c r="R1084" s="46"/>
      <c r="S1084" s="46"/>
      <c r="T1084" s="46"/>
      <c r="U1084" s="46"/>
      <c r="V1084" s="46"/>
      <c r="W1084" s="46"/>
      <c r="X1084" s="46"/>
      <c r="Y1084" s="46"/>
      <c r="Z1084" s="46"/>
      <c r="AA1084" s="46"/>
      <c r="AB1084" s="46"/>
      <c r="AC1084" s="46"/>
      <c r="AD1084" s="46"/>
      <c r="AE1084" s="46"/>
      <c r="AF1084" s="46"/>
      <c r="AG1084" s="46"/>
    </row>
    <row r="1085" spans="2:33" s="3" customFormat="1">
      <c r="B1085" s="14"/>
      <c r="C1085" s="46"/>
      <c r="D1085" s="46"/>
      <c r="E1085" s="46"/>
      <c r="F1085" s="46"/>
      <c r="G1085" s="46"/>
      <c r="H1085" s="46"/>
      <c r="I1085" s="46"/>
      <c r="J1085" s="46"/>
      <c r="K1085" s="46"/>
      <c r="L1085" s="46"/>
      <c r="M1085" s="46"/>
      <c r="N1085" s="46"/>
      <c r="O1085" s="46"/>
      <c r="P1085" s="46"/>
      <c r="Q1085" s="46"/>
      <c r="R1085" s="46"/>
      <c r="S1085" s="46"/>
      <c r="T1085" s="46"/>
      <c r="U1085" s="46"/>
      <c r="V1085" s="46"/>
      <c r="W1085" s="46"/>
      <c r="X1085" s="46"/>
      <c r="Y1085" s="46"/>
      <c r="Z1085" s="46"/>
      <c r="AA1085" s="46"/>
      <c r="AB1085" s="46"/>
      <c r="AC1085" s="46"/>
      <c r="AD1085" s="46"/>
      <c r="AE1085" s="46"/>
      <c r="AF1085" s="46"/>
      <c r="AG1085" s="46"/>
    </row>
    <row r="1086" spans="2:33" s="3" customFormat="1">
      <c r="B1086" s="14"/>
      <c r="C1086" s="46"/>
      <c r="D1086" s="46"/>
      <c r="E1086" s="46"/>
      <c r="F1086" s="46"/>
      <c r="G1086" s="46"/>
      <c r="H1086" s="46"/>
      <c r="I1086" s="46"/>
      <c r="J1086" s="46"/>
      <c r="K1086" s="46"/>
      <c r="L1086" s="46"/>
      <c r="M1086" s="46"/>
      <c r="N1086" s="46"/>
      <c r="O1086" s="46"/>
      <c r="P1086" s="46"/>
      <c r="Q1086" s="46"/>
      <c r="R1086" s="46"/>
      <c r="S1086" s="46"/>
      <c r="T1086" s="46"/>
      <c r="U1086" s="46"/>
      <c r="V1086" s="46"/>
      <c r="W1086" s="46"/>
      <c r="X1086" s="46"/>
      <c r="Y1086" s="46"/>
      <c r="Z1086" s="46"/>
      <c r="AA1086" s="46"/>
      <c r="AB1086" s="46"/>
      <c r="AC1086" s="46"/>
      <c r="AD1086" s="46"/>
      <c r="AE1086" s="46"/>
      <c r="AF1086" s="46"/>
      <c r="AG1086" s="46"/>
    </row>
    <row r="1087" spans="2:33" s="3" customFormat="1">
      <c r="B1087" s="14"/>
      <c r="C1087" s="46"/>
      <c r="D1087" s="46"/>
      <c r="E1087" s="46"/>
      <c r="F1087" s="46"/>
      <c r="G1087" s="46"/>
      <c r="H1087" s="46"/>
      <c r="I1087" s="46"/>
      <c r="J1087" s="46"/>
      <c r="K1087" s="46"/>
      <c r="L1087" s="46"/>
      <c r="M1087" s="46"/>
      <c r="N1087" s="46"/>
      <c r="O1087" s="46"/>
      <c r="P1087" s="46"/>
      <c r="Q1087" s="46"/>
      <c r="R1087" s="46"/>
      <c r="S1087" s="46"/>
      <c r="T1087" s="46"/>
      <c r="U1087" s="46"/>
      <c r="V1087" s="46"/>
      <c r="W1087" s="46"/>
      <c r="X1087" s="46"/>
      <c r="Y1087" s="46"/>
      <c r="Z1087" s="46"/>
      <c r="AA1087" s="46"/>
      <c r="AB1087" s="46"/>
      <c r="AC1087" s="46"/>
      <c r="AD1087" s="46"/>
      <c r="AE1087" s="46"/>
      <c r="AF1087" s="46"/>
      <c r="AG1087" s="46"/>
    </row>
    <row r="1088" spans="2:33" s="3" customFormat="1">
      <c r="B1088" s="14"/>
      <c r="C1088" s="46"/>
      <c r="D1088" s="46"/>
      <c r="E1088" s="46"/>
      <c r="F1088" s="46"/>
      <c r="G1088" s="46"/>
      <c r="H1088" s="46"/>
      <c r="I1088" s="46"/>
      <c r="J1088" s="46"/>
      <c r="K1088" s="46"/>
      <c r="L1088" s="46"/>
      <c r="M1088" s="46"/>
      <c r="N1088" s="46"/>
      <c r="O1088" s="46"/>
      <c r="P1088" s="46"/>
      <c r="Q1088" s="46"/>
      <c r="R1088" s="46"/>
      <c r="S1088" s="46"/>
      <c r="T1088" s="46"/>
      <c r="U1088" s="46"/>
      <c r="V1088" s="46"/>
      <c r="W1088" s="46"/>
      <c r="X1088" s="46"/>
      <c r="Y1088" s="46"/>
      <c r="Z1088" s="46"/>
      <c r="AA1088" s="46"/>
      <c r="AB1088" s="46"/>
      <c r="AC1088" s="46"/>
      <c r="AD1088" s="46"/>
      <c r="AE1088" s="46"/>
      <c r="AF1088" s="46"/>
      <c r="AG1088" s="46"/>
    </row>
    <row r="1089" spans="2:33" s="3" customFormat="1">
      <c r="B1089" s="14"/>
      <c r="C1089" s="46"/>
      <c r="D1089" s="46"/>
      <c r="E1089" s="46"/>
      <c r="F1089" s="46"/>
      <c r="G1089" s="46"/>
      <c r="H1089" s="46"/>
      <c r="I1089" s="46"/>
      <c r="J1089" s="46"/>
      <c r="K1089" s="46"/>
      <c r="L1089" s="46"/>
      <c r="M1089" s="46"/>
      <c r="N1089" s="46"/>
      <c r="O1089" s="46"/>
      <c r="P1089" s="46"/>
      <c r="Q1089" s="46"/>
      <c r="R1089" s="46"/>
      <c r="S1089" s="46"/>
      <c r="T1089" s="46"/>
      <c r="U1089" s="46"/>
      <c r="V1089" s="46"/>
      <c r="W1089" s="46"/>
      <c r="X1089" s="46"/>
      <c r="Y1089" s="46"/>
      <c r="Z1089" s="46"/>
      <c r="AA1089" s="46"/>
      <c r="AB1089" s="46"/>
      <c r="AC1089" s="46"/>
      <c r="AD1089" s="46"/>
      <c r="AE1089" s="46"/>
      <c r="AF1089" s="46"/>
      <c r="AG1089" s="46"/>
    </row>
    <row r="1090" spans="2:33" s="3" customFormat="1">
      <c r="B1090" s="14"/>
      <c r="C1090" s="46"/>
      <c r="D1090" s="46"/>
      <c r="E1090" s="46"/>
      <c r="F1090" s="46"/>
      <c r="G1090" s="46"/>
      <c r="H1090" s="46"/>
      <c r="I1090" s="46"/>
      <c r="J1090" s="46"/>
      <c r="K1090" s="46"/>
      <c r="L1090" s="46"/>
      <c r="M1090" s="46"/>
      <c r="N1090" s="46"/>
      <c r="O1090" s="46"/>
      <c r="P1090" s="46"/>
      <c r="Q1090" s="46"/>
      <c r="R1090" s="46"/>
      <c r="S1090" s="46"/>
      <c r="T1090" s="46"/>
      <c r="U1090" s="46"/>
      <c r="V1090" s="46"/>
      <c r="W1090" s="46"/>
      <c r="X1090" s="46"/>
      <c r="Y1090" s="46"/>
      <c r="Z1090" s="46"/>
      <c r="AA1090" s="46"/>
      <c r="AB1090" s="46"/>
      <c r="AC1090" s="46"/>
      <c r="AD1090" s="46"/>
      <c r="AE1090" s="46"/>
      <c r="AF1090" s="46"/>
      <c r="AG1090" s="46"/>
    </row>
    <row r="1091" spans="2:33" s="3" customFormat="1">
      <c r="B1091" s="14"/>
      <c r="C1091" s="46"/>
      <c r="D1091" s="46"/>
      <c r="E1091" s="46"/>
      <c r="F1091" s="46"/>
      <c r="G1091" s="46"/>
      <c r="H1091" s="46"/>
      <c r="I1091" s="46"/>
      <c r="J1091" s="46"/>
      <c r="K1091" s="46"/>
      <c r="L1091" s="46"/>
      <c r="M1091" s="46"/>
      <c r="N1091" s="46"/>
      <c r="O1091" s="46"/>
      <c r="P1091" s="46"/>
      <c r="Q1091" s="46"/>
      <c r="R1091" s="46"/>
      <c r="S1091" s="46"/>
      <c r="T1091" s="46"/>
      <c r="U1091" s="46"/>
      <c r="V1091" s="46"/>
      <c r="W1091" s="46"/>
      <c r="X1091" s="46"/>
      <c r="Y1091" s="46"/>
      <c r="Z1091" s="46"/>
      <c r="AA1091" s="46"/>
      <c r="AB1091" s="46"/>
      <c r="AC1091" s="46"/>
      <c r="AD1091" s="46"/>
      <c r="AE1091" s="46"/>
      <c r="AF1091" s="46"/>
      <c r="AG1091" s="46"/>
    </row>
    <row r="1092" spans="2:33" s="3" customFormat="1">
      <c r="B1092" s="14"/>
      <c r="C1092" s="46"/>
      <c r="D1092" s="46"/>
      <c r="E1092" s="46"/>
      <c r="F1092" s="46"/>
      <c r="G1092" s="46"/>
      <c r="H1092" s="46"/>
      <c r="I1092" s="46"/>
      <c r="J1092" s="46"/>
      <c r="K1092" s="46"/>
      <c r="L1092" s="46"/>
      <c r="M1092" s="46"/>
      <c r="N1092" s="46"/>
      <c r="O1092" s="46"/>
      <c r="P1092" s="46"/>
      <c r="Q1092" s="46"/>
      <c r="R1092" s="46"/>
      <c r="S1092" s="46"/>
      <c r="T1092" s="46"/>
      <c r="U1092" s="46"/>
      <c r="V1092" s="46"/>
      <c r="W1092" s="46"/>
      <c r="X1092" s="46"/>
      <c r="Y1092" s="46"/>
      <c r="Z1092" s="46"/>
      <c r="AA1092" s="46"/>
      <c r="AB1092" s="46"/>
      <c r="AC1092" s="46"/>
      <c r="AD1092" s="46"/>
      <c r="AE1092" s="46"/>
      <c r="AF1092" s="46"/>
      <c r="AG1092" s="46"/>
    </row>
    <row r="1093" spans="2:33" s="3" customFormat="1">
      <c r="B1093" s="14"/>
      <c r="C1093" s="46"/>
      <c r="D1093" s="46"/>
      <c r="E1093" s="46"/>
      <c r="F1093" s="46"/>
      <c r="G1093" s="46"/>
      <c r="H1093" s="46"/>
      <c r="I1093" s="46"/>
      <c r="J1093" s="46"/>
      <c r="K1093" s="46"/>
      <c r="L1093" s="46"/>
      <c r="M1093" s="46"/>
      <c r="N1093" s="46"/>
      <c r="O1093" s="46"/>
      <c r="P1093" s="46"/>
      <c r="Q1093" s="46"/>
      <c r="R1093" s="46"/>
      <c r="S1093" s="46"/>
      <c r="T1093" s="46"/>
      <c r="U1093" s="46"/>
      <c r="V1093" s="46"/>
      <c r="W1093" s="46"/>
      <c r="X1093" s="46"/>
      <c r="Y1093" s="46"/>
      <c r="Z1093" s="46"/>
      <c r="AA1093" s="46"/>
      <c r="AB1093" s="46"/>
      <c r="AC1093" s="46"/>
      <c r="AD1093" s="46"/>
      <c r="AE1093" s="46"/>
      <c r="AF1093" s="46"/>
      <c r="AG1093" s="46"/>
    </row>
    <row r="1094" spans="2:33" s="3" customFormat="1">
      <c r="B1094" s="14"/>
      <c r="C1094" s="46"/>
      <c r="D1094" s="46"/>
      <c r="E1094" s="46"/>
      <c r="F1094" s="46"/>
      <c r="G1094" s="46"/>
      <c r="H1094" s="46"/>
      <c r="I1094" s="46"/>
      <c r="J1094" s="46"/>
      <c r="K1094" s="46"/>
      <c r="L1094" s="46"/>
      <c r="M1094" s="46"/>
      <c r="N1094" s="46"/>
      <c r="O1094" s="46"/>
      <c r="P1094" s="46"/>
      <c r="Q1094" s="46"/>
      <c r="R1094" s="46"/>
      <c r="S1094" s="46"/>
      <c r="T1094" s="46"/>
      <c r="U1094" s="46"/>
      <c r="V1094" s="46"/>
      <c r="W1094" s="46"/>
      <c r="X1094" s="46"/>
      <c r="Y1094" s="46"/>
      <c r="Z1094" s="46"/>
      <c r="AA1094" s="46"/>
      <c r="AB1094" s="46"/>
      <c r="AC1094" s="46"/>
      <c r="AD1094" s="46"/>
      <c r="AE1094" s="46"/>
      <c r="AF1094" s="46"/>
      <c r="AG1094" s="46"/>
    </row>
    <row r="1095" spans="2:33" s="3" customFormat="1">
      <c r="B1095" s="14"/>
      <c r="C1095" s="46"/>
      <c r="D1095" s="46"/>
      <c r="E1095" s="46"/>
      <c r="F1095" s="46"/>
      <c r="G1095" s="46"/>
      <c r="H1095" s="46"/>
      <c r="I1095" s="46"/>
      <c r="J1095" s="46"/>
      <c r="K1095" s="46"/>
      <c r="L1095" s="46"/>
      <c r="M1095" s="46"/>
      <c r="N1095" s="46"/>
      <c r="O1095" s="46"/>
      <c r="P1095" s="46"/>
      <c r="Q1095" s="46"/>
      <c r="R1095" s="46"/>
      <c r="S1095" s="46"/>
      <c r="T1095" s="46"/>
      <c r="U1095" s="46"/>
      <c r="V1095" s="46"/>
      <c r="W1095" s="46"/>
      <c r="X1095" s="46"/>
      <c r="Y1095" s="46"/>
      <c r="Z1095" s="46"/>
      <c r="AA1095" s="46"/>
      <c r="AB1095" s="46"/>
      <c r="AC1095" s="46"/>
      <c r="AD1095" s="46"/>
      <c r="AE1095" s="46"/>
      <c r="AF1095" s="46"/>
      <c r="AG1095" s="46"/>
    </row>
    <row r="1096" spans="2:33" s="3" customFormat="1">
      <c r="B1096" s="14"/>
      <c r="C1096" s="46"/>
      <c r="D1096" s="46"/>
      <c r="E1096" s="46"/>
      <c r="F1096" s="46"/>
      <c r="G1096" s="46"/>
      <c r="H1096" s="46"/>
      <c r="I1096" s="46"/>
      <c r="J1096" s="46"/>
      <c r="K1096" s="46"/>
      <c r="L1096" s="46"/>
      <c r="M1096" s="46"/>
      <c r="N1096" s="46"/>
      <c r="O1096" s="46"/>
      <c r="P1096" s="46"/>
      <c r="Q1096" s="46"/>
      <c r="R1096" s="46"/>
      <c r="S1096" s="46"/>
      <c r="T1096" s="46"/>
      <c r="U1096" s="46"/>
      <c r="V1096" s="46"/>
      <c r="W1096" s="46"/>
      <c r="X1096" s="46"/>
      <c r="Y1096" s="46"/>
      <c r="Z1096" s="46"/>
      <c r="AA1096" s="46"/>
      <c r="AB1096" s="46"/>
      <c r="AC1096" s="46"/>
      <c r="AD1096" s="46"/>
      <c r="AE1096" s="46"/>
      <c r="AF1096" s="46"/>
      <c r="AG1096" s="46"/>
    </row>
    <row r="1097" spans="2:33" s="3" customFormat="1">
      <c r="B1097" s="14"/>
      <c r="C1097" s="46"/>
      <c r="D1097" s="46"/>
      <c r="E1097" s="46"/>
      <c r="F1097" s="46"/>
      <c r="G1097" s="46"/>
      <c r="H1097" s="46"/>
      <c r="I1097" s="46"/>
      <c r="J1097" s="46"/>
      <c r="K1097" s="46"/>
      <c r="L1097" s="46"/>
      <c r="M1097" s="46"/>
      <c r="N1097" s="46"/>
      <c r="O1097" s="46"/>
      <c r="P1097" s="46"/>
      <c r="Q1097" s="46"/>
      <c r="R1097" s="46"/>
      <c r="S1097" s="46"/>
      <c r="T1097" s="46"/>
      <c r="U1097" s="46"/>
      <c r="V1097" s="46"/>
      <c r="W1097" s="46"/>
      <c r="X1097" s="46"/>
      <c r="Y1097" s="46"/>
      <c r="Z1097" s="46"/>
      <c r="AA1097" s="46"/>
      <c r="AB1097" s="46"/>
      <c r="AC1097" s="46"/>
      <c r="AD1097" s="46"/>
      <c r="AE1097" s="46"/>
      <c r="AF1097" s="46"/>
      <c r="AG1097" s="46"/>
    </row>
    <row r="1098" spans="2:33" s="3" customFormat="1">
      <c r="B1098" s="14"/>
      <c r="C1098" s="46"/>
      <c r="D1098" s="46"/>
      <c r="E1098" s="46"/>
      <c r="F1098" s="46"/>
      <c r="G1098" s="46"/>
      <c r="H1098" s="46"/>
      <c r="I1098" s="46"/>
      <c r="J1098" s="46"/>
      <c r="K1098" s="46"/>
      <c r="L1098" s="46"/>
      <c r="M1098" s="46"/>
      <c r="N1098" s="46"/>
      <c r="O1098" s="46"/>
      <c r="P1098" s="46"/>
      <c r="Q1098" s="46"/>
      <c r="R1098" s="46"/>
      <c r="S1098" s="46"/>
      <c r="T1098" s="46"/>
      <c r="U1098" s="46"/>
      <c r="V1098" s="46"/>
      <c r="W1098" s="46"/>
      <c r="X1098" s="46"/>
      <c r="Y1098" s="46"/>
      <c r="Z1098" s="46"/>
      <c r="AA1098" s="46"/>
      <c r="AB1098" s="46"/>
      <c r="AC1098" s="46"/>
      <c r="AD1098" s="46"/>
      <c r="AE1098" s="46"/>
      <c r="AF1098" s="46"/>
      <c r="AG1098" s="46"/>
    </row>
    <row r="1099" spans="2:33" s="3" customFormat="1">
      <c r="B1099" s="14"/>
      <c r="C1099" s="46"/>
      <c r="D1099" s="46"/>
      <c r="E1099" s="46"/>
      <c r="F1099" s="46"/>
      <c r="G1099" s="46"/>
      <c r="H1099" s="46"/>
      <c r="I1099" s="46"/>
      <c r="J1099" s="46"/>
      <c r="K1099" s="46"/>
      <c r="L1099" s="46"/>
      <c r="M1099" s="46"/>
      <c r="N1099" s="46"/>
      <c r="O1099" s="46"/>
      <c r="P1099" s="46"/>
      <c r="Q1099" s="46"/>
      <c r="R1099" s="46"/>
      <c r="S1099" s="46"/>
      <c r="T1099" s="46"/>
      <c r="U1099" s="46"/>
      <c r="V1099" s="46"/>
      <c r="W1099" s="46"/>
      <c r="X1099" s="46"/>
      <c r="Y1099" s="46"/>
      <c r="Z1099" s="46"/>
      <c r="AA1099" s="46"/>
      <c r="AB1099" s="46"/>
      <c r="AC1099" s="46"/>
      <c r="AD1099" s="46"/>
      <c r="AE1099" s="46"/>
      <c r="AF1099" s="46"/>
      <c r="AG1099" s="46"/>
    </row>
    <row r="1100" spans="2:33" s="3" customFormat="1">
      <c r="B1100" s="14"/>
      <c r="C1100" s="46"/>
      <c r="D1100" s="46"/>
      <c r="E1100" s="46"/>
      <c r="F1100" s="46"/>
      <c r="G1100" s="46"/>
      <c r="H1100" s="46"/>
      <c r="I1100" s="46"/>
      <c r="J1100" s="46"/>
      <c r="K1100" s="46"/>
      <c r="L1100" s="46"/>
      <c r="M1100" s="46"/>
      <c r="N1100" s="46"/>
      <c r="O1100" s="46"/>
      <c r="P1100" s="46"/>
      <c r="Q1100" s="46"/>
      <c r="R1100" s="46"/>
      <c r="S1100" s="46"/>
      <c r="T1100" s="46"/>
      <c r="U1100" s="46"/>
      <c r="V1100" s="46"/>
      <c r="W1100" s="46"/>
      <c r="X1100" s="46"/>
      <c r="Y1100" s="46"/>
      <c r="Z1100" s="46"/>
      <c r="AA1100" s="46"/>
      <c r="AB1100" s="46"/>
      <c r="AC1100" s="46"/>
      <c r="AD1100" s="46"/>
      <c r="AE1100" s="46"/>
      <c r="AF1100" s="46"/>
      <c r="AG1100" s="46"/>
    </row>
    <row r="1101" spans="2:33" s="3" customFormat="1">
      <c r="B1101" s="14"/>
      <c r="C1101" s="46"/>
      <c r="D1101" s="46"/>
      <c r="E1101" s="46"/>
      <c r="F1101" s="46"/>
      <c r="G1101" s="46"/>
      <c r="H1101" s="46"/>
      <c r="I1101" s="46"/>
      <c r="J1101" s="46"/>
      <c r="K1101" s="46"/>
      <c r="L1101" s="46"/>
      <c r="M1101" s="46"/>
      <c r="N1101" s="46"/>
      <c r="O1101" s="46"/>
      <c r="P1101" s="46"/>
      <c r="Q1101" s="46"/>
      <c r="R1101" s="46"/>
      <c r="S1101" s="46"/>
      <c r="T1101" s="46"/>
      <c r="U1101" s="46"/>
      <c r="V1101" s="46"/>
      <c r="W1101" s="46"/>
      <c r="X1101" s="46"/>
      <c r="Y1101" s="46"/>
      <c r="Z1101" s="46"/>
      <c r="AA1101" s="46"/>
      <c r="AB1101" s="46"/>
      <c r="AC1101" s="46"/>
      <c r="AD1101" s="46"/>
      <c r="AE1101" s="46"/>
      <c r="AF1101" s="46"/>
      <c r="AG1101" s="46"/>
    </row>
    <row r="1102" spans="2:33" s="3" customFormat="1">
      <c r="B1102" s="14"/>
      <c r="C1102" s="46"/>
      <c r="D1102" s="46"/>
      <c r="E1102" s="46"/>
      <c r="F1102" s="46"/>
      <c r="G1102" s="46"/>
      <c r="H1102" s="46"/>
      <c r="I1102" s="46"/>
      <c r="J1102" s="46"/>
      <c r="K1102" s="46"/>
      <c r="L1102" s="46"/>
      <c r="M1102" s="46"/>
      <c r="N1102" s="46"/>
      <c r="O1102" s="46"/>
      <c r="P1102" s="46"/>
      <c r="Q1102" s="46"/>
      <c r="R1102" s="46"/>
      <c r="S1102" s="46"/>
      <c r="T1102" s="46"/>
      <c r="U1102" s="46"/>
      <c r="V1102" s="46"/>
      <c r="W1102" s="46"/>
      <c r="X1102" s="46"/>
      <c r="Y1102" s="46"/>
      <c r="Z1102" s="46"/>
      <c r="AA1102" s="46"/>
      <c r="AB1102" s="46"/>
      <c r="AC1102" s="46"/>
      <c r="AD1102" s="46"/>
      <c r="AE1102" s="46"/>
      <c r="AF1102" s="46"/>
      <c r="AG1102" s="46"/>
    </row>
    <row r="1103" spans="2:33" s="3" customFormat="1">
      <c r="B1103" s="14"/>
      <c r="C1103" s="46"/>
      <c r="D1103" s="46"/>
      <c r="E1103" s="46"/>
      <c r="F1103" s="46"/>
      <c r="G1103" s="46"/>
      <c r="H1103" s="46"/>
      <c r="I1103" s="46"/>
      <c r="J1103" s="46"/>
      <c r="K1103" s="46"/>
      <c r="L1103" s="46"/>
      <c r="M1103" s="46"/>
      <c r="N1103" s="46"/>
      <c r="O1103" s="46"/>
      <c r="P1103" s="46"/>
      <c r="Q1103" s="46"/>
      <c r="R1103" s="46"/>
      <c r="S1103" s="46"/>
      <c r="T1103" s="46"/>
      <c r="U1103" s="46"/>
      <c r="V1103" s="46"/>
      <c r="W1103" s="46"/>
      <c r="X1103" s="46"/>
      <c r="Y1103" s="46"/>
      <c r="Z1103" s="46"/>
      <c r="AA1103" s="46"/>
      <c r="AB1103" s="46"/>
      <c r="AC1103" s="46"/>
      <c r="AD1103" s="46"/>
      <c r="AE1103" s="46"/>
      <c r="AF1103" s="46"/>
      <c r="AG1103" s="46"/>
    </row>
    <row r="1104" spans="2:33" s="3" customFormat="1">
      <c r="B1104" s="14"/>
      <c r="C1104" s="46"/>
      <c r="D1104" s="46"/>
      <c r="E1104" s="46"/>
      <c r="F1104" s="46"/>
      <c r="G1104" s="46"/>
      <c r="H1104" s="46"/>
      <c r="I1104" s="46"/>
      <c r="J1104" s="46"/>
      <c r="K1104" s="46"/>
      <c r="L1104" s="46"/>
      <c r="M1104" s="46"/>
      <c r="N1104" s="46"/>
      <c r="O1104" s="46"/>
      <c r="P1104" s="46"/>
      <c r="Q1104" s="46"/>
      <c r="R1104" s="46"/>
      <c r="S1104" s="46"/>
      <c r="T1104" s="46"/>
      <c r="U1104" s="46"/>
      <c r="V1104" s="46"/>
      <c r="W1104" s="46"/>
      <c r="X1104" s="46"/>
      <c r="Y1104" s="46"/>
      <c r="Z1104" s="46"/>
      <c r="AA1104" s="46"/>
      <c r="AB1104" s="46"/>
      <c r="AC1104" s="46"/>
      <c r="AD1104" s="46"/>
      <c r="AE1104" s="46"/>
      <c r="AF1104" s="46"/>
      <c r="AG1104" s="46"/>
    </row>
    <row r="1105" spans="1:33" s="3" customFormat="1">
      <c r="B1105" s="14"/>
      <c r="C1105" s="46"/>
      <c r="D1105" s="46"/>
      <c r="E1105" s="46"/>
      <c r="F1105" s="46"/>
      <c r="G1105" s="46"/>
      <c r="H1105" s="46"/>
      <c r="I1105" s="46"/>
      <c r="J1105" s="46"/>
      <c r="K1105" s="46"/>
      <c r="L1105" s="46"/>
      <c r="M1105" s="46"/>
      <c r="N1105" s="46"/>
      <c r="O1105" s="46"/>
      <c r="P1105" s="46"/>
      <c r="Q1105" s="46"/>
      <c r="R1105" s="46"/>
      <c r="S1105" s="46"/>
      <c r="T1105" s="46"/>
      <c r="U1105" s="46"/>
      <c r="V1105" s="46"/>
      <c r="W1105" s="46"/>
      <c r="X1105" s="46"/>
      <c r="Y1105" s="46"/>
      <c r="Z1105" s="46"/>
      <c r="AA1105" s="46"/>
      <c r="AB1105" s="46"/>
      <c r="AC1105" s="46"/>
      <c r="AD1105" s="46"/>
      <c r="AE1105" s="46"/>
      <c r="AF1105" s="46"/>
      <c r="AG1105" s="46"/>
    </row>
    <row r="1106" spans="1:33" s="3" customFormat="1">
      <c r="B1106" s="14"/>
      <c r="C1106" s="46"/>
      <c r="D1106" s="46"/>
      <c r="E1106" s="46"/>
      <c r="F1106" s="46"/>
      <c r="G1106" s="46"/>
      <c r="H1106" s="46"/>
      <c r="I1106" s="46"/>
      <c r="J1106" s="46"/>
      <c r="K1106" s="46"/>
      <c r="L1106" s="46"/>
      <c r="M1106" s="46"/>
      <c r="N1106" s="46"/>
      <c r="O1106" s="46"/>
      <c r="P1106" s="46"/>
      <c r="Q1106" s="46"/>
      <c r="R1106" s="46"/>
      <c r="S1106" s="46"/>
      <c r="T1106" s="46"/>
      <c r="U1106" s="46"/>
      <c r="V1106" s="46"/>
      <c r="W1106" s="46"/>
      <c r="X1106" s="46"/>
      <c r="Y1106" s="46"/>
      <c r="Z1106" s="46"/>
      <c r="AA1106" s="46"/>
      <c r="AB1106" s="46"/>
      <c r="AC1106" s="46"/>
      <c r="AD1106" s="46"/>
      <c r="AE1106" s="46"/>
      <c r="AF1106" s="46"/>
      <c r="AG1106" s="46"/>
    </row>
    <row r="1107" spans="1:33">
      <c r="A1107" s="3"/>
      <c r="B1107" s="14"/>
      <c r="C1107" s="46"/>
      <c r="D1107" s="46"/>
      <c r="E1107" s="46"/>
      <c r="F1107" s="46"/>
      <c r="G1107" s="46"/>
      <c r="H1107" s="46"/>
      <c r="I1107" s="46"/>
      <c r="J1107" s="46"/>
      <c r="K1107" s="46"/>
      <c r="L1107" s="46"/>
      <c r="M1107" s="46"/>
      <c r="N1107" s="46"/>
      <c r="O1107" s="46"/>
      <c r="P1107" s="46"/>
      <c r="Q1107" s="46"/>
      <c r="R1107" s="46"/>
      <c r="S1107" s="46"/>
      <c r="T1107" s="46"/>
      <c r="U1107" s="46"/>
      <c r="V1107" s="46"/>
      <c r="W1107" s="46"/>
      <c r="X1107" s="46"/>
      <c r="Y1107" s="46"/>
      <c r="Z1107" s="46"/>
      <c r="AA1107" s="46"/>
      <c r="AB1107" s="46"/>
      <c r="AC1107" s="46"/>
      <c r="AD1107" s="46"/>
      <c r="AE1107" s="46"/>
      <c r="AF1107" s="46"/>
      <c r="AG1107" s="46"/>
    </row>
    <row r="1108" spans="1:33">
      <c r="A1108" s="3"/>
      <c r="B1108" s="14"/>
      <c r="C1108" s="46"/>
      <c r="D1108" s="46"/>
      <c r="E1108" s="46"/>
      <c r="F1108" s="46"/>
      <c r="G1108" s="46"/>
      <c r="H1108" s="46"/>
      <c r="I1108" s="46"/>
      <c r="J1108" s="46"/>
      <c r="K1108" s="46"/>
      <c r="L1108" s="46"/>
      <c r="M1108" s="46"/>
      <c r="N1108" s="46"/>
      <c r="O1108" s="46"/>
      <c r="P1108" s="46"/>
      <c r="Q1108" s="46"/>
      <c r="R1108" s="46"/>
      <c r="S1108" s="46"/>
      <c r="T1108" s="46"/>
      <c r="U1108" s="46"/>
      <c r="V1108" s="46"/>
      <c r="W1108" s="46"/>
      <c r="X1108" s="46"/>
      <c r="Y1108" s="46"/>
      <c r="Z1108" s="46"/>
      <c r="AA1108" s="46"/>
      <c r="AB1108" s="46"/>
      <c r="AC1108" s="46"/>
      <c r="AD1108" s="46"/>
      <c r="AE1108" s="46"/>
      <c r="AF1108" s="46"/>
      <c r="AG1108" s="46"/>
    </row>
    <row r="1109" spans="1:33">
      <c r="A1109" s="3"/>
      <c r="B1109" s="14"/>
      <c r="C1109" s="46"/>
      <c r="D1109" s="46"/>
      <c r="E1109" s="46"/>
      <c r="F1109" s="46"/>
      <c r="G1109" s="46"/>
      <c r="H1109" s="46"/>
      <c r="I1109" s="46"/>
      <c r="J1109" s="46"/>
      <c r="K1109" s="46"/>
      <c r="L1109" s="46"/>
      <c r="M1109" s="46"/>
      <c r="N1109" s="46"/>
      <c r="O1109" s="46"/>
      <c r="P1109" s="46"/>
      <c r="Q1109" s="46"/>
      <c r="R1109" s="46"/>
      <c r="S1109" s="46"/>
      <c r="T1109" s="46"/>
      <c r="U1109" s="46"/>
      <c r="V1109" s="46"/>
      <c r="W1109" s="46"/>
      <c r="X1109" s="46"/>
      <c r="Y1109" s="46"/>
      <c r="Z1109" s="46"/>
      <c r="AA1109" s="46"/>
      <c r="AB1109" s="46"/>
      <c r="AC1109" s="46"/>
      <c r="AD1109" s="46"/>
      <c r="AE1109" s="46"/>
      <c r="AF1109" s="46"/>
      <c r="AG1109" s="46"/>
    </row>
    <row r="1110" spans="1:33">
      <c r="A1110" s="3"/>
      <c r="B1110" s="14"/>
      <c r="C1110" s="46"/>
      <c r="D1110" s="46"/>
      <c r="E1110" s="46"/>
      <c r="F1110" s="46"/>
      <c r="G1110" s="46"/>
      <c r="H1110" s="46"/>
      <c r="I1110" s="46"/>
      <c r="J1110" s="46"/>
      <c r="K1110" s="46"/>
      <c r="L1110" s="46"/>
      <c r="M1110" s="46"/>
      <c r="N1110" s="46"/>
      <c r="O1110" s="46"/>
      <c r="P1110" s="46"/>
      <c r="Q1110" s="46"/>
      <c r="R1110" s="46"/>
      <c r="S1110" s="46"/>
      <c r="T1110" s="46"/>
      <c r="U1110" s="46"/>
      <c r="V1110" s="46"/>
      <c r="W1110" s="46"/>
      <c r="X1110" s="46"/>
      <c r="Y1110" s="46"/>
      <c r="Z1110" s="46"/>
      <c r="AA1110" s="46"/>
      <c r="AB1110" s="46"/>
      <c r="AC1110" s="46"/>
      <c r="AD1110" s="46"/>
      <c r="AE1110" s="46"/>
      <c r="AF1110" s="46"/>
      <c r="AG1110" s="46"/>
    </row>
    <row r="1111" spans="1:33">
      <c r="A1111" s="3"/>
      <c r="B1111" s="14"/>
      <c r="C1111" s="46"/>
      <c r="D1111" s="46"/>
      <c r="E1111" s="46"/>
      <c r="F1111" s="46"/>
      <c r="G1111" s="46"/>
      <c r="H1111" s="46"/>
      <c r="I1111" s="46"/>
      <c r="J1111" s="46"/>
      <c r="K1111" s="46"/>
      <c r="L1111" s="46"/>
      <c r="M1111" s="46"/>
      <c r="N1111" s="46"/>
      <c r="O1111" s="46"/>
      <c r="P1111" s="46"/>
      <c r="Q1111" s="46"/>
      <c r="R1111" s="46"/>
      <c r="S1111" s="46"/>
      <c r="T1111" s="46"/>
      <c r="U1111" s="46"/>
      <c r="V1111" s="46"/>
      <c r="W1111" s="46"/>
      <c r="X1111" s="46"/>
      <c r="Y1111" s="46"/>
      <c r="Z1111" s="46"/>
      <c r="AA1111" s="46"/>
      <c r="AB1111" s="46"/>
      <c r="AC1111" s="46"/>
      <c r="AD1111" s="46"/>
      <c r="AE1111" s="46"/>
      <c r="AF1111" s="46"/>
      <c r="AG1111" s="46"/>
    </row>
    <row r="1112" spans="1:33">
      <c r="A1112" s="3"/>
      <c r="B1112" s="14"/>
      <c r="C1112" s="46"/>
      <c r="D1112" s="46"/>
      <c r="E1112" s="46"/>
      <c r="F1112" s="46"/>
      <c r="G1112" s="46"/>
      <c r="H1112" s="46"/>
      <c r="I1112" s="46"/>
      <c r="J1112" s="46"/>
      <c r="K1112" s="46"/>
      <c r="L1112" s="46"/>
      <c r="M1112" s="46"/>
      <c r="N1112" s="46"/>
      <c r="O1112" s="46"/>
      <c r="P1112" s="46"/>
      <c r="Q1112" s="46"/>
      <c r="R1112" s="46"/>
      <c r="S1112" s="46"/>
      <c r="T1112" s="46"/>
      <c r="U1112" s="46"/>
      <c r="V1112" s="46"/>
      <c r="W1112" s="46"/>
      <c r="X1112" s="46"/>
      <c r="Y1112" s="46"/>
      <c r="Z1112" s="46"/>
      <c r="AA1112" s="46"/>
      <c r="AB1112" s="46"/>
      <c r="AC1112" s="46"/>
      <c r="AD1112" s="46"/>
      <c r="AE1112" s="46"/>
      <c r="AF1112" s="46"/>
      <c r="AG1112" s="46"/>
    </row>
    <row r="1113" spans="1:33">
      <c r="A1113" s="3"/>
      <c r="B1113" s="14"/>
      <c r="C1113" s="46"/>
      <c r="D1113" s="46"/>
      <c r="E1113" s="46"/>
      <c r="F1113" s="46"/>
      <c r="G1113" s="46"/>
      <c r="H1113" s="46"/>
      <c r="I1113" s="46"/>
      <c r="J1113" s="46"/>
      <c r="K1113" s="46"/>
      <c r="L1113" s="46"/>
      <c r="M1113" s="46"/>
      <c r="N1113" s="46"/>
      <c r="O1113" s="46"/>
      <c r="P1113" s="46"/>
      <c r="Q1113" s="46"/>
      <c r="R1113" s="46"/>
      <c r="S1113" s="46"/>
      <c r="T1113" s="46"/>
      <c r="U1113" s="46"/>
      <c r="V1113" s="46"/>
      <c r="W1113" s="46"/>
      <c r="X1113" s="46"/>
      <c r="Y1113" s="46"/>
      <c r="Z1113" s="46"/>
      <c r="AA1113" s="46"/>
      <c r="AB1113" s="46"/>
      <c r="AC1113" s="46"/>
      <c r="AD1113" s="46"/>
      <c r="AE1113" s="46"/>
      <c r="AF1113" s="46"/>
      <c r="AG1113" s="46"/>
    </row>
    <row r="1114" spans="1:33">
      <c r="A1114" s="3"/>
      <c r="B1114" s="14"/>
      <c r="C1114" s="46"/>
      <c r="D1114" s="46"/>
      <c r="E1114" s="46"/>
      <c r="F1114" s="46"/>
      <c r="G1114" s="46"/>
      <c r="H1114" s="46"/>
      <c r="I1114" s="46"/>
      <c r="J1114" s="46"/>
      <c r="K1114" s="46"/>
      <c r="L1114" s="46"/>
      <c r="M1114" s="46"/>
      <c r="N1114" s="46"/>
      <c r="O1114" s="46"/>
      <c r="P1114" s="46"/>
      <c r="Q1114" s="46"/>
      <c r="R1114" s="46"/>
      <c r="S1114" s="46"/>
      <c r="T1114" s="46"/>
      <c r="U1114" s="46"/>
      <c r="V1114" s="46"/>
      <c r="W1114" s="46"/>
      <c r="X1114" s="46"/>
      <c r="Y1114" s="46"/>
      <c r="Z1114" s="46"/>
      <c r="AA1114" s="46"/>
      <c r="AB1114" s="46"/>
      <c r="AC1114" s="46"/>
      <c r="AD1114" s="46"/>
      <c r="AE1114" s="46"/>
      <c r="AF1114" s="46"/>
      <c r="AG1114" s="46"/>
    </row>
    <row r="1115" spans="1:33">
      <c r="A1115" s="3"/>
      <c r="B1115" s="14"/>
      <c r="C1115" s="46"/>
      <c r="D1115" s="46"/>
      <c r="E1115" s="46"/>
      <c r="F1115" s="46"/>
      <c r="G1115" s="46"/>
      <c r="H1115" s="46"/>
      <c r="I1115" s="46"/>
      <c r="J1115" s="46"/>
      <c r="K1115" s="46"/>
      <c r="L1115" s="46"/>
      <c r="M1115" s="46"/>
      <c r="N1115" s="46"/>
      <c r="O1115" s="46"/>
      <c r="P1115" s="46"/>
      <c r="Q1115" s="46"/>
      <c r="R1115" s="46"/>
      <c r="S1115" s="46"/>
      <c r="T1115" s="46"/>
      <c r="U1115" s="46"/>
      <c r="V1115" s="46"/>
      <c r="W1115" s="46"/>
      <c r="X1115" s="46"/>
      <c r="Y1115" s="46"/>
      <c r="Z1115" s="46"/>
      <c r="AA1115" s="46"/>
      <c r="AB1115" s="46"/>
      <c r="AC1115" s="46"/>
      <c r="AD1115" s="46"/>
      <c r="AE1115" s="46"/>
      <c r="AF1115" s="46"/>
      <c r="AG1115" s="46"/>
    </row>
    <row r="1116" spans="1:33">
      <c r="A1116" s="3"/>
      <c r="B1116" s="14"/>
      <c r="C1116" s="46"/>
      <c r="D1116" s="46"/>
      <c r="E1116" s="46"/>
      <c r="F1116" s="46"/>
      <c r="G1116" s="46"/>
      <c r="H1116" s="46"/>
      <c r="I1116" s="46"/>
      <c r="J1116" s="46"/>
      <c r="K1116" s="46"/>
      <c r="L1116" s="46"/>
      <c r="M1116" s="46"/>
      <c r="N1116" s="46"/>
      <c r="O1116" s="46"/>
      <c r="P1116" s="46"/>
      <c r="Q1116" s="46"/>
      <c r="R1116" s="46"/>
      <c r="S1116" s="46"/>
      <c r="T1116" s="46"/>
      <c r="U1116" s="46"/>
      <c r="V1116" s="46"/>
      <c r="W1116" s="46"/>
      <c r="X1116" s="46"/>
      <c r="Y1116" s="46"/>
      <c r="Z1116" s="46"/>
      <c r="AA1116" s="46"/>
      <c r="AB1116" s="46"/>
      <c r="AC1116" s="46"/>
      <c r="AD1116" s="46"/>
      <c r="AE1116" s="46"/>
      <c r="AF1116" s="46"/>
      <c r="AG1116" s="46"/>
    </row>
  </sheetData>
  <mergeCells count="20">
    <mergeCell ref="AE3:AG3"/>
    <mergeCell ref="A68:I69"/>
    <mergeCell ref="J3:L3"/>
    <mergeCell ref="P3:R3"/>
    <mergeCell ref="V3:X3"/>
    <mergeCell ref="AB3:AD3"/>
    <mergeCell ref="A6:AD7"/>
    <mergeCell ref="A49:B49"/>
    <mergeCell ref="A50:AD50"/>
    <mergeCell ref="A67:B67"/>
    <mergeCell ref="S3:U3"/>
    <mergeCell ref="Y3:AA3"/>
    <mergeCell ref="A1:AD1"/>
    <mergeCell ref="A2:A4"/>
    <mergeCell ref="B2:B4"/>
    <mergeCell ref="C2:C4"/>
    <mergeCell ref="D2:AD2"/>
    <mergeCell ref="G3:I3"/>
    <mergeCell ref="M3:O3"/>
    <mergeCell ref="D3:F3"/>
  </mergeCells>
  <printOptions horizontalCentered="1" gridLines="1"/>
  <pageMargins left="0.45" right="0" top="0.56000000000000005" bottom="0.25" header="0" footer="0"/>
  <pageSetup paperSize="8" scale="33" fitToHeight="2" orientation="landscape" r:id="rId1"/>
  <headerFooter alignWithMargins="0"/>
  <rowBreaks count="1" manualBreakCount="1">
    <brk id="42" max="32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BP1114"/>
  <sheetViews>
    <sheetView tabSelected="1" view="pageBreakPreview" zoomScale="54" zoomScaleNormal="57" zoomScaleSheetLayoutView="54" workbookViewId="0">
      <pane xSplit="3" ySplit="7" topLeftCell="D44" activePane="bottomRight" state="frozen"/>
      <selection pane="topRight" activeCell="K1" sqref="K1"/>
      <selection pane="bottomLeft" activeCell="A10" sqref="A10"/>
      <selection pane="bottomRight" activeCell="V46" sqref="V46"/>
    </sheetView>
  </sheetViews>
  <sheetFormatPr defaultRowHeight="25.5"/>
  <cols>
    <col min="1" max="1" width="8.42578125" style="1" customWidth="1"/>
    <col min="2" max="2" width="42.140625" style="15" customWidth="1"/>
    <col min="3" max="3" width="32.28515625" style="5" customWidth="1"/>
    <col min="4" max="7" width="23.5703125" style="5" customWidth="1"/>
    <col min="8" max="62" width="9.140625" style="3"/>
    <col min="63" max="16384" width="9.140625" style="1"/>
  </cols>
  <sheetData>
    <row r="1" spans="1:68" s="11" customFormat="1" ht="100.5" customHeight="1">
      <c r="A1" s="97" t="s">
        <v>99</v>
      </c>
      <c r="B1" s="98"/>
      <c r="C1" s="98"/>
      <c r="D1" s="98"/>
      <c r="E1" s="98"/>
      <c r="F1" s="98"/>
      <c r="G1" s="98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</row>
    <row r="2" spans="1:68" s="9" customFormat="1" ht="48" customHeight="1">
      <c r="A2" s="40" t="s">
        <v>48</v>
      </c>
      <c r="B2" s="40" t="s">
        <v>91</v>
      </c>
      <c r="C2" s="40" t="s">
        <v>59</v>
      </c>
      <c r="D2" s="18" t="s">
        <v>100</v>
      </c>
      <c r="E2" s="18" t="s">
        <v>101</v>
      </c>
      <c r="F2" s="18" t="s">
        <v>102</v>
      </c>
      <c r="G2" s="18" t="s">
        <v>101</v>
      </c>
    </row>
    <row r="3" spans="1:68" s="11" customFormat="1" ht="26.25">
      <c r="A3" s="61">
        <v>1</v>
      </c>
      <c r="B3" s="16">
        <v>2</v>
      </c>
      <c r="C3" s="61">
        <v>3</v>
      </c>
      <c r="D3" s="61">
        <v>4</v>
      </c>
      <c r="E3" s="61">
        <v>5</v>
      </c>
      <c r="F3" s="16">
        <v>6</v>
      </c>
      <c r="G3" s="16">
        <v>7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</row>
    <row r="4" spans="1:68" ht="23.25" customHeight="1">
      <c r="A4" s="71" t="s">
        <v>43</v>
      </c>
      <c r="B4" s="71"/>
      <c r="C4" s="71"/>
      <c r="D4" s="71"/>
      <c r="E4" s="71"/>
      <c r="F4" s="71"/>
      <c r="G4" s="71"/>
    </row>
    <row r="5" spans="1:68" ht="38.25" customHeight="1">
      <c r="A5" s="71"/>
      <c r="B5" s="71"/>
      <c r="C5" s="71"/>
      <c r="D5" s="71"/>
      <c r="E5" s="71"/>
      <c r="F5" s="71"/>
      <c r="G5" s="71"/>
    </row>
    <row r="6" spans="1:68" ht="57" customHeight="1">
      <c r="A6" s="8"/>
      <c r="B6" s="16" t="s">
        <v>64</v>
      </c>
      <c r="C6" s="7"/>
      <c r="D6" s="7"/>
      <c r="E6" s="7"/>
      <c r="F6" s="7"/>
      <c r="G6" s="7"/>
    </row>
    <row r="7" spans="1:68" ht="57" customHeight="1">
      <c r="A7" s="8">
        <v>1</v>
      </c>
      <c r="B7" s="13" t="s">
        <v>3</v>
      </c>
      <c r="C7" s="7">
        <v>6030</v>
      </c>
      <c r="D7" s="7">
        <v>5230</v>
      </c>
      <c r="E7" s="7"/>
      <c r="F7" s="7">
        <v>4060</v>
      </c>
      <c r="G7" s="7"/>
    </row>
    <row r="8" spans="1:68" ht="57" customHeight="1">
      <c r="A8" s="8"/>
      <c r="B8" s="16" t="s">
        <v>65</v>
      </c>
      <c r="C8" s="7"/>
      <c r="D8" s="7"/>
      <c r="E8" s="7"/>
      <c r="F8" s="7"/>
      <c r="G8" s="7"/>
    </row>
    <row r="9" spans="1:68" ht="57" customHeight="1">
      <c r="A9" s="8">
        <v>2</v>
      </c>
      <c r="B9" s="13" t="s">
        <v>21</v>
      </c>
      <c r="C9" s="7">
        <v>21625</v>
      </c>
      <c r="D9" s="7">
        <v>0</v>
      </c>
      <c r="E9" s="7"/>
      <c r="F9" s="7">
        <v>15000</v>
      </c>
      <c r="G9" s="7"/>
    </row>
    <row r="10" spans="1:68" ht="57" customHeight="1">
      <c r="A10" s="8"/>
      <c r="B10" s="16" t="s">
        <v>26</v>
      </c>
      <c r="C10" s="7"/>
      <c r="D10" s="7"/>
      <c r="E10" s="7"/>
      <c r="F10" s="7"/>
      <c r="G10" s="7"/>
    </row>
    <row r="11" spans="1:68" ht="57" customHeight="1">
      <c r="A11" s="8">
        <v>3</v>
      </c>
      <c r="B11" s="13" t="s">
        <v>4</v>
      </c>
      <c r="C11" s="7">
        <v>6600</v>
      </c>
      <c r="D11" s="7">
        <v>0</v>
      </c>
      <c r="E11" s="7"/>
      <c r="F11" s="7">
        <v>5000</v>
      </c>
      <c r="G11" s="7"/>
    </row>
    <row r="12" spans="1:68" ht="57" customHeight="1">
      <c r="A12" s="8"/>
      <c r="B12" s="16" t="s">
        <v>66</v>
      </c>
      <c r="C12" s="7"/>
      <c r="D12" s="7"/>
      <c r="E12" s="7"/>
      <c r="F12" s="7"/>
      <c r="G12" s="7"/>
    </row>
    <row r="13" spans="1:68" ht="57" customHeight="1">
      <c r="A13" s="8">
        <v>4</v>
      </c>
      <c r="B13" s="13" t="s">
        <v>5</v>
      </c>
      <c r="C13" s="7">
        <v>10500</v>
      </c>
      <c r="D13" s="7">
        <v>0</v>
      </c>
      <c r="E13" s="7">
        <v>0</v>
      </c>
      <c r="F13" s="7">
        <v>7500</v>
      </c>
      <c r="G13" s="7"/>
    </row>
    <row r="14" spans="1:68" ht="57" customHeight="1">
      <c r="A14" s="8">
        <v>5</v>
      </c>
      <c r="B14" s="13" t="s">
        <v>35</v>
      </c>
      <c r="C14" s="7">
        <v>9000</v>
      </c>
      <c r="D14" s="7">
        <v>0</v>
      </c>
      <c r="E14" s="7">
        <v>0</v>
      </c>
      <c r="F14" s="7">
        <v>3600</v>
      </c>
      <c r="G14" s="7"/>
    </row>
    <row r="15" spans="1:68" s="3" customFormat="1" ht="57" customHeight="1">
      <c r="A15" s="8"/>
      <c r="B15" s="16" t="s">
        <v>27</v>
      </c>
      <c r="C15" s="7"/>
      <c r="D15" s="7"/>
      <c r="E15" s="7"/>
      <c r="F15" s="7"/>
      <c r="G15" s="7"/>
      <c r="BK15" s="1"/>
      <c r="BL15" s="1"/>
      <c r="BM15" s="1"/>
      <c r="BN15" s="1"/>
      <c r="BO15" s="1"/>
      <c r="BP15" s="1"/>
    </row>
    <row r="16" spans="1:68" s="3" customFormat="1" ht="57" customHeight="1">
      <c r="A16" s="8">
        <v>6</v>
      </c>
      <c r="B16" s="13" t="s">
        <v>6</v>
      </c>
      <c r="C16" s="6">
        <v>24000</v>
      </c>
      <c r="D16" s="6">
        <v>18000</v>
      </c>
      <c r="E16" s="6"/>
      <c r="F16" s="6">
        <v>0</v>
      </c>
      <c r="G16" s="6">
        <v>0</v>
      </c>
      <c r="BK16" s="1"/>
      <c r="BL16" s="1"/>
      <c r="BM16" s="1"/>
      <c r="BN16" s="1"/>
      <c r="BO16" s="1"/>
      <c r="BP16" s="1"/>
    </row>
    <row r="17" spans="1:68" s="3" customFormat="1" ht="57" customHeight="1">
      <c r="A17" s="8">
        <v>7</v>
      </c>
      <c r="B17" s="13" t="s">
        <v>30</v>
      </c>
      <c r="C17" s="7">
        <v>8500</v>
      </c>
      <c r="D17" s="7">
        <v>6900</v>
      </c>
      <c r="E17" s="7"/>
      <c r="F17" s="7">
        <v>8500</v>
      </c>
      <c r="G17" s="7"/>
      <c r="BK17" s="1"/>
      <c r="BL17" s="1"/>
      <c r="BM17" s="1"/>
      <c r="BN17" s="1"/>
      <c r="BO17" s="1"/>
      <c r="BP17" s="1"/>
    </row>
    <row r="18" spans="1:68" s="3" customFormat="1" ht="57" customHeight="1">
      <c r="A18" s="8"/>
      <c r="B18" s="16" t="s">
        <v>67</v>
      </c>
      <c r="C18" s="7"/>
      <c r="D18" s="7"/>
      <c r="E18" s="7"/>
      <c r="F18" s="7"/>
      <c r="G18" s="7"/>
      <c r="BK18" s="1"/>
      <c r="BL18" s="1"/>
      <c r="BM18" s="1"/>
      <c r="BN18" s="1"/>
      <c r="BO18" s="1"/>
      <c r="BP18" s="1"/>
    </row>
    <row r="19" spans="1:68" s="3" customFormat="1" ht="57" customHeight="1">
      <c r="A19" s="8">
        <v>8</v>
      </c>
      <c r="B19" s="13" t="s">
        <v>7</v>
      </c>
      <c r="C19" s="7">
        <v>8945</v>
      </c>
      <c r="D19" s="7">
        <v>6000</v>
      </c>
      <c r="E19" s="7"/>
      <c r="F19" s="7">
        <v>6000</v>
      </c>
      <c r="G19" s="7"/>
      <c r="BK19" s="1"/>
      <c r="BL19" s="1"/>
      <c r="BM19" s="1"/>
      <c r="BN19" s="1"/>
      <c r="BO19" s="1"/>
      <c r="BP19" s="1"/>
    </row>
    <row r="20" spans="1:68" s="3" customFormat="1" ht="57" customHeight="1">
      <c r="A20" s="8">
        <v>9</v>
      </c>
      <c r="B20" s="13" t="s">
        <v>42</v>
      </c>
      <c r="C20" s="7">
        <v>14000</v>
      </c>
      <c r="D20" s="7">
        <v>10000</v>
      </c>
      <c r="E20" s="7"/>
      <c r="F20" s="7">
        <v>6000</v>
      </c>
      <c r="G20" s="7"/>
      <c r="BK20" s="1"/>
      <c r="BL20" s="1"/>
      <c r="BM20" s="1"/>
      <c r="BN20" s="1"/>
      <c r="BO20" s="1"/>
      <c r="BP20" s="1"/>
    </row>
    <row r="21" spans="1:68" s="3" customFormat="1" ht="57" customHeight="1">
      <c r="A21" s="8"/>
      <c r="B21" s="16" t="s">
        <v>68</v>
      </c>
      <c r="C21" s="7"/>
      <c r="D21" s="7"/>
      <c r="E21" s="7"/>
      <c r="F21" s="7"/>
      <c r="G21" s="7"/>
      <c r="BK21" s="1"/>
      <c r="BL21" s="1"/>
      <c r="BM21" s="1"/>
      <c r="BN21" s="1"/>
      <c r="BO21" s="1"/>
      <c r="BP21" s="1"/>
    </row>
    <row r="22" spans="1:68" s="3" customFormat="1" ht="57" customHeight="1">
      <c r="A22" s="8">
        <v>10</v>
      </c>
      <c r="B22" s="13" t="s">
        <v>41</v>
      </c>
      <c r="C22" s="7">
        <v>24500</v>
      </c>
      <c r="D22" s="7">
        <v>16000</v>
      </c>
      <c r="E22" s="7"/>
      <c r="F22" s="7">
        <v>9340</v>
      </c>
      <c r="G22" s="7"/>
      <c r="BK22" s="1"/>
      <c r="BL22" s="1"/>
      <c r="BM22" s="1"/>
      <c r="BN22" s="1"/>
      <c r="BO22" s="1"/>
      <c r="BP22" s="1"/>
    </row>
    <row r="23" spans="1:68" s="3" customFormat="1" ht="57" customHeight="1">
      <c r="A23" s="8">
        <v>11</v>
      </c>
      <c r="B23" s="13" t="s">
        <v>24</v>
      </c>
      <c r="C23" s="7">
        <v>6060</v>
      </c>
      <c r="D23" s="7">
        <v>2500</v>
      </c>
      <c r="E23" s="7"/>
      <c r="F23" s="7">
        <v>100</v>
      </c>
      <c r="G23" s="7"/>
      <c r="BK23" s="1"/>
      <c r="BL23" s="1"/>
      <c r="BM23" s="1"/>
      <c r="BN23" s="1"/>
      <c r="BO23" s="1"/>
      <c r="BP23" s="1"/>
    </row>
    <row r="24" spans="1:68" s="3" customFormat="1" ht="57" customHeight="1">
      <c r="A24" s="8">
        <v>12</v>
      </c>
      <c r="B24" s="13" t="s">
        <v>25</v>
      </c>
      <c r="C24" s="7">
        <v>11000</v>
      </c>
      <c r="D24" s="7">
        <v>5700</v>
      </c>
      <c r="E24" s="7"/>
      <c r="F24" s="7">
        <v>2500</v>
      </c>
      <c r="G24" s="7"/>
      <c r="BK24" s="1"/>
      <c r="BL24" s="1"/>
      <c r="BM24" s="1"/>
      <c r="BN24" s="1"/>
      <c r="BO24" s="1"/>
      <c r="BP24" s="1"/>
    </row>
    <row r="25" spans="1:68" s="3" customFormat="1" ht="57" customHeight="1">
      <c r="A25" s="8">
        <v>13</v>
      </c>
      <c r="B25" s="13" t="s">
        <v>36</v>
      </c>
      <c r="C25" s="7">
        <v>24500</v>
      </c>
      <c r="D25" s="7">
        <v>13975</v>
      </c>
      <c r="E25" s="7"/>
      <c r="F25" s="7">
        <v>5000</v>
      </c>
      <c r="G25" s="7"/>
      <c r="BK25" s="1"/>
      <c r="BL25" s="1"/>
      <c r="BM25" s="1"/>
      <c r="BN25" s="1"/>
      <c r="BO25" s="1"/>
      <c r="BP25" s="1"/>
    </row>
    <row r="26" spans="1:68" s="3" customFormat="1" ht="57" customHeight="1">
      <c r="A26" s="8">
        <v>14</v>
      </c>
      <c r="B26" s="13" t="s">
        <v>38</v>
      </c>
      <c r="C26" s="7">
        <v>15000</v>
      </c>
      <c r="D26" s="7">
        <v>0</v>
      </c>
      <c r="E26" s="7"/>
      <c r="F26" s="7">
        <v>0</v>
      </c>
      <c r="G26" s="7"/>
      <c r="BK26" s="1"/>
      <c r="BL26" s="1"/>
      <c r="BM26" s="1"/>
      <c r="BN26" s="1"/>
      <c r="BO26" s="1"/>
      <c r="BP26" s="1"/>
    </row>
    <row r="27" spans="1:68" s="3" customFormat="1" ht="57" customHeight="1">
      <c r="A27" s="8"/>
      <c r="B27" s="16" t="s">
        <v>69</v>
      </c>
      <c r="C27" s="7"/>
      <c r="D27" s="7"/>
      <c r="E27" s="7"/>
      <c r="F27" s="7"/>
      <c r="G27" s="7"/>
      <c r="BK27" s="1"/>
      <c r="BL27" s="1"/>
      <c r="BM27" s="1"/>
      <c r="BN27" s="1"/>
      <c r="BO27" s="1"/>
      <c r="BP27" s="1"/>
    </row>
    <row r="28" spans="1:68" s="3" customFormat="1" ht="57" customHeight="1">
      <c r="A28" s="8">
        <v>15</v>
      </c>
      <c r="B28" s="13" t="s">
        <v>31</v>
      </c>
      <c r="C28" s="7">
        <v>9500</v>
      </c>
      <c r="D28" s="7">
        <v>6000</v>
      </c>
      <c r="E28" s="7"/>
      <c r="F28" s="7">
        <v>1100</v>
      </c>
      <c r="G28" s="7"/>
      <c r="BK28" s="1"/>
      <c r="BL28" s="1"/>
      <c r="BM28" s="1"/>
      <c r="BN28" s="1"/>
      <c r="BO28" s="1"/>
      <c r="BP28" s="1"/>
    </row>
    <row r="29" spans="1:68" s="3" customFormat="1" ht="57" customHeight="1">
      <c r="A29" s="8">
        <v>16</v>
      </c>
      <c r="B29" s="13" t="s">
        <v>37</v>
      </c>
      <c r="C29" s="7">
        <v>13000</v>
      </c>
      <c r="D29" s="7">
        <v>1500</v>
      </c>
      <c r="E29" s="7"/>
      <c r="F29" s="7">
        <v>2500</v>
      </c>
      <c r="G29" s="7"/>
      <c r="BK29" s="1"/>
      <c r="BL29" s="1"/>
      <c r="BM29" s="1"/>
      <c r="BN29" s="1"/>
      <c r="BO29" s="1"/>
      <c r="BP29" s="1"/>
    </row>
    <row r="30" spans="1:68" s="3" customFormat="1" ht="57" customHeight="1">
      <c r="A30" s="8">
        <v>17</v>
      </c>
      <c r="B30" s="13" t="s">
        <v>32</v>
      </c>
      <c r="C30" s="7">
        <v>6000</v>
      </c>
      <c r="D30" s="7">
        <v>2000</v>
      </c>
      <c r="E30" s="7"/>
      <c r="F30" s="7">
        <v>1500</v>
      </c>
      <c r="G30" s="7"/>
      <c r="BK30" s="1"/>
      <c r="BL30" s="1"/>
      <c r="BM30" s="1"/>
      <c r="BN30" s="1"/>
      <c r="BO30" s="1"/>
      <c r="BP30" s="1"/>
    </row>
    <row r="31" spans="1:68" ht="57" customHeight="1">
      <c r="A31" s="8"/>
      <c r="B31" s="16" t="s">
        <v>70</v>
      </c>
      <c r="C31" s="7"/>
      <c r="D31" s="7"/>
      <c r="E31" s="7"/>
      <c r="F31" s="7"/>
      <c r="G31" s="7"/>
    </row>
    <row r="32" spans="1:68" ht="57" customHeight="1">
      <c r="A32" s="8">
        <v>18</v>
      </c>
      <c r="B32" s="13" t="s">
        <v>8</v>
      </c>
      <c r="C32" s="7">
        <v>5100</v>
      </c>
      <c r="D32" s="7">
        <v>450</v>
      </c>
      <c r="E32" s="7"/>
      <c r="F32" s="7">
        <v>2490</v>
      </c>
      <c r="G32" s="7"/>
    </row>
    <row r="33" spans="1:7" ht="57" customHeight="1">
      <c r="A33" s="8"/>
      <c r="B33" s="16" t="s">
        <v>71</v>
      </c>
      <c r="C33" s="7"/>
      <c r="D33" s="7"/>
      <c r="E33" s="7"/>
      <c r="F33" s="7"/>
      <c r="G33" s="7"/>
    </row>
    <row r="34" spans="1:7" ht="57" customHeight="1">
      <c r="A34" s="8">
        <v>19</v>
      </c>
      <c r="B34" s="13" t="s">
        <v>9</v>
      </c>
      <c r="C34" s="7">
        <v>5150</v>
      </c>
      <c r="D34" s="7">
        <v>3500</v>
      </c>
      <c r="E34" s="52">
        <v>0.57999999999999996</v>
      </c>
      <c r="F34" s="7">
        <v>300</v>
      </c>
      <c r="G34" s="52">
        <v>0.5</v>
      </c>
    </row>
    <row r="35" spans="1:7" ht="57" customHeight="1">
      <c r="A35" s="8">
        <v>20</v>
      </c>
      <c r="B35" s="13" t="s">
        <v>11</v>
      </c>
      <c r="C35" s="7">
        <v>7500</v>
      </c>
      <c r="D35" s="7">
        <v>7500</v>
      </c>
      <c r="E35" s="7"/>
      <c r="F35" s="7">
        <v>800</v>
      </c>
      <c r="G35" s="7"/>
    </row>
    <row r="36" spans="1:7" ht="57" customHeight="1">
      <c r="A36" s="8">
        <v>21</v>
      </c>
      <c r="B36" s="13" t="s">
        <v>12</v>
      </c>
      <c r="C36" s="7">
        <v>8700</v>
      </c>
      <c r="D36" s="7">
        <v>8700</v>
      </c>
      <c r="E36" s="52">
        <v>0.9</v>
      </c>
      <c r="F36" s="7">
        <v>6100</v>
      </c>
      <c r="G36" s="52">
        <v>1.2</v>
      </c>
    </row>
    <row r="37" spans="1:7" ht="57" customHeight="1">
      <c r="A37" s="8">
        <v>22</v>
      </c>
      <c r="B37" s="13" t="s">
        <v>13</v>
      </c>
      <c r="C37" s="7">
        <v>5180</v>
      </c>
      <c r="D37" s="7">
        <v>5180</v>
      </c>
      <c r="E37" s="52">
        <v>0.73</v>
      </c>
      <c r="F37" s="7">
        <v>2500</v>
      </c>
      <c r="G37" s="52">
        <v>0.84</v>
      </c>
    </row>
    <row r="38" spans="1:7" s="3" customFormat="1" ht="57" customHeight="1">
      <c r="A38" s="8">
        <v>23</v>
      </c>
      <c r="B38" s="13" t="s">
        <v>39</v>
      </c>
      <c r="C38" s="7">
        <v>10132</v>
      </c>
      <c r="D38" s="63">
        <v>0</v>
      </c>
      <c r="E38" s="63"/>
      <c r="F38" s="63">
        <v>2000</v>
      </c>
      <c r="G38" s="63"/>
    </row>
    <row r="39" spans="1:7" s="3" customFormat="1" ht="57" customHeight="1">
      <c r="A39" s="8">
        <v>24</v>
      </c>
      <c r="B39" s="8" t="s">
        <v>33</v>
      </c>
      <c r="C39" s="7">
        <v>2580</v>
      </c>
      <c r="D39" s="7">
        <v>0</v>
      </c>
      <c r="E39" s="7"/>
      <c r="F39" s="7">
        <v>0</v>
      </c>
      <c r="G39" s="7"/>
    </row>
    <row r="40" spans="1:7" s="3" customFormat="1" ht="57" customHeight="1">
      <c r="A40" s="8">
        <v>25</v>
      </c>
      <c r="B40" s="13" t="s">
        <v>40</v>
      </c>
      <c r="C40" s="7">
        <v>13591</v>
      </c>
      <c r="D40" s="7">
        <v>0</v>
      </c>
      <c r="E40" s="63"/>
      <c r="F40" s="7">
        <v>0</v>
      </c>
      <c r="G40" s="7"/>
    </row>
    <row r="41" spans="1:7" ht="57" customHeight="1">
      <c r="A41" s="8"/>
      <c r="B41" s="16" t="s">
        <v>72</v>
      </c>
      <c r="C41" s="7"/>
      <c r="D41" s="7"/>
      <c r="E41" s="7"/>
      <c r="F41" s="7"/>
      <c r="G41" s="7"/>
    </row>
    <row r="42" spans="1:7" ht="57" customHeight="1">
      <c r="A42" s="8">
        <v>26</v>
      </c>
      <c r="B42" s="13" t="s">
        <v>10</v>
      </c>
      <c r="C42" s="7">
        <v>13086</v>
      </c>
      <c r="D42" s="7">
        <v>0</v>
      </c>
      <c r="E42" s="7"/>
      <c r="F42" s="7">
        <v>5500</v>
      </c>
      <c r="G42" s="7"/>
    </row>
    <row r="43" spans="1:7" ht="57" customHeight="1">
      <c r="A43" s="8"/>
      <c r="B43" s="16" t="s">
        <v>73</v>
      </c>
      <c r="C43" s="7"/>
      <c r="D43" s="7"/>
      <c r="E43" s="7"/>
      <c r="F43" s="7"/>
      <c r="G43" s="7"/>
    </row>
    <row r="44" spans="1:7" ht="57" customHeight="1">
      <c r="A44" s="8">
        <v>27</v>
      </c>
      <c r="B44" s="8" t="s">
        <v>15</v>
      </c>
      <c r="C44" s="7">
        <v>16005</v>
      </c>
      <c r="D44" s="7">
        <v>2360</v>
      </c>
      <c r="E44" s="52">
        <v>0.65</v>
      </c>
      <c r="F44" s="7">
        <v>0</v>
      </c>
      <c r="G44" s="52">
        <v>0</v>
      </c>
    </row>
    <row r="45" spans="1:7" s="3" customFormat="1" ht="57" customHeight="1">
      <c r="A45" s="8">
        <v>28</v>
      </c>
      <c r="B45" s="8" t="s">
        <v>18</v>
      </c>
      <c r="C45" s="7">
        <v>24700</v>
      </c>
      <c r="D45" s="7">
        <v>17000</v>
      </c>
      <c r="E45" s="52">
        <v>2.83</v>
      </c>
      <c r="F45" s="7">
        <v>4100</v>
      </c>
      <c r="G45" s="52">
        <v>1.37</v>
      </c>
    </row>
    <row r="46" spans="1:7" s="3" customFormat="1" ht="57" customHeight="1">
      <c r="A46" s="8">
        <v>29</v>
      </c>
      <c r="B46" s="13" t="s">
        <v>34</v>
      </c>
      <c r="C46" s="6">
        <v>10000</v>
      </c>
      <c r="D46" s="6">
        <v>5500</v>
      </c>
      <c r="E46" s="55">
        <v>0.41299999999999998</v>
      </c>
      <c r="F46" s="6">
        <v>0</v>
      </c>
      <c r="G46" s="55">
        <v>0</v>
      </c>
    </row>
    <row r="47" spans="1:7" s="10" customFormat="1" ht="57" customHeight="1">
      <c r="A47" s="72" t="s">
        <v>45</v>
      </c>
      <c r="B47" s="72"/>
      <c r="C47" s="12">
        <f t="shared" ref="C47:G47" si="0">SUM(C7:C46)</f>
        <v>340484</v>
      </c>
      <c r="D47" s="12">
        <f t="shared" si="0"/>
        <v>143995</v>
      </c>
      <c r="E47" s="59">
        <f t="shared" si="0"/>
        <v>6.1029999999999998</v>
      </c>
      <c r="F47" s="12">
        <f t="shared" si="0"/>
        <v>101490</v>
      </c>
      <c r="G47" s="58">
        <f t="shared" si="0"/>
        <v>3.91</v>
      </c>
    </row>
    <row r="48" spans="1:7" s="3" customFormat="1" ht="57" customHeight="1">
      <c r="A48" s="75" t="s">
        <v>44</v>
      </c>
      <c r="B48" s="75"/>
      <c r="C48" s="75"/>
      <c r="D48" s="75"/>
      <c r="E48" s="75"/>
      <c r="F48" s="75"/>
      <c r="G48" s="75"/>
    </row>
    <row r="49" spans="1:62" s="3" customFormat="1" ht="57" customHeight="1">
      <c r="A49" s="8"/>
      <c r="B49" s="16" t="s">
        <v>29</v>
      </c>
      <c r="C49" s="7"/>
      <c r="D49" s="7"/>
      <c r="E49" s="7"/>
      <c r="F49" s="7"/>
      <c r="G49" s="7"/>
    </row>
    <row r="50" spans="1:62" s="3" customFormat="1" ht="57" customHeight="1">
      <c r="A50" s="8">
        <v>1</v>
      </c>
      <c r="B50" s="13" t="s">
        <v>20</v>
      </c>
      <c r="C50" s="7">
        <v>12835</v>
      </c>
      <c r="D50" s="7">
        <v>0</v>
      </c>
      <c r="E50" s="7" t="s">
        <v>87</v>
      </c>
      <c r="F50" s="7">
        <v>0</v>
      </c>
      <c r="G50" s="7" t="s">
        <v>87</v>
      </c>
    </row>
    <row r="51" spans="1:62" s="3" customFormat="1" ht="57" customHeight="1">
      <c r="A51" s="8"/>
      <c r="B51" s="16" t="s">
        <v>74</v>
      </c>
      <c r="C51" s="7"/>
      <c r="D51" s="7"/>
      <c r="E51" s="7"/>
      <c r="F51" s="7"/>
      <c r="G51" s="7"/>
    </row>
    <row r="52" spans="1:62" s="3" customFormat="1" ht="57" customHeight="1">
      <c r="A52" s="8">
        <v>2</v>
      </c>
      <c r="B52" s="13" t="s">
        <v>22</v>
      </c>
      <c r="C52" s="7">
        <v>15246</v>
      </c>
      <c r="D52" s="7">
        <v>8500</v>
      </c>
      <c r="E52" s="7"/>
      <c r="F52" s="7">
        <v>12500</v>
      </c>
      <c r="G52" s="7"/>
    </row>
    <row r="53" spans="1:62" s="3" customFormat="1" ht="57" customHeight="1">
      <c r="A53" s="8"/>
      <c r="B53" s="16" t="s">
        <v>75</v>
      </c>
      <c r="C53" s="7"/>
      <c r="D53" s="7"/>
      <c r="E53" s="7"/>
      <c r="F53" s="7"/>
      <c r="G53" s="7"/>
    </row>
    <row r="54" spans="1:62" s="3" customFormat="1" ht="57" customHeight="1">
      <c r="A54" s="8">
        <v>3</v>
      </c>
      <c r="B54" s="13" t="s">
        <v>76</v>
      </c>
      <c r="C54" s="7">
        <v>30000</v>
      </c>
      <c r="D54" s="7">
        <v>0</v>
      </c>
      <c r="E54" s="7"/>
      <c r="F54" s="7">
        <v>30000</v>
      </c>
      <c r="G54" s="7"/>
    </row>
    <row r="55" spans="1:62" ht="57" customHeight="1">
      <c r="A55" s="61"/>
      <c r="B55" s="16" t="s">
        <v>77</v>
      </c>
      <c r="C55" s="7"/>
      <c r="D55" s="7"/>
      <c r="E55" s="7"/>
      <c r="F55" s="7"/>
      <c r="G55" s="7"/>
    </row>
    <row r="56" spans="1:62" ht="57" customHeight="1">
      <c r="A56" s="8">
        <v>4</v>
      </c>
      <c r="B56" s="13" t="s">
        <v>2</v>
      </c>
      <c r="C56" s="7">
        <v>9200</v>
      </c>
      <c r="D56" s="7">
        <v>0</v>
      </c>
      <c r="E56" s="7">
        <v>0</v>
      </c>
      <c r="F56" s="7">
        <v>6000</v>
      </c>
      <c r="G56" s="52">
        <v>1.28</v>
      </c>
    </row>
    <row r="57" spans="1:62" s="3" customFormat="1" ht="57" customHeight="1">
      <c r="A57" s="61"/>
      <c r="B57" s="16" t="s">
        <v>78</v>
      </c>
      <c r="C57" s="12"/>
      <c r="D57" s="12"/>
      <c r="E57" s="12"/>
      <c r="F57" s="12"/>
      <c r="G57" s="12"/>
    </row>
    <row r="58" spans="1:62" ht="57" customHeight="1">
      <c r="A58" s="8">
        <v>5</v>
      </c>
      <c r="B58" s="13" t="s">
        <v>14</v>
      </c>
      <c r="C58" s="7">
        <v>18193</v>
      </c>
      <c r="D58" s="7">
        <v>18000</v>
      </c>
      <c r="E58" s="52">
        <v>1.8</v>
      </c>
      <c r="F58" s="7">
        <v>11500</v>
      </c>
      <c r="G58" s="52">
        <v>2</v>
      </c>
    </row>
    <row r="59" spans="1:62" ht="57" customHeight="1">
      <c r="A59" s="8"/>
      <c r="B59" s="16" t="s">
        <v>28</v>
      </c>
      <c r="C59" s="7"/>
      <c r="D59" s="7"/>
      <c r="E59" s="7"/>
      <c r="F59" s="7"/>
      <c r="G59" s="7"/>
    </row>
    <row r="60" spans="1:62" s="2" customFormat="1" ht="57" customHeight="1">
      <c r="A60" s="8">
        <v>6</v>
      </c>
      <c r="B60" s="13" t="s">
        <v>16</v>
      </c>
      <c r="C60" s="7">
        <v>17390</v>
      </c>
      <c r="D60" s="7">
        <v>0</v>
      </c>
      <c r="E60" s="7">
        <v>0</v>
      </c>
      <c r="F60" s="7">
        <v>17390</v>
      </c>
      <c r="G60" s="52">
        <v>1.45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</row>
    <row r="61" spans="1:62" ht="57" customHeight="1">
      <c r="A61" s="8">
        <v>7</v>
      </c>
      <c r="B61" s="13" t="s">
        <v>17</v>
      </c>
      <c r="C61" s="7">
        <v>7350</v>
      </c>
      <c r="D61" s="7">
        <v>7350</v>
      </c>
      <c r="E61" s="50">
        <v>0.436</v>
      </c>
      <c r="F61" s="7">
        <v>2142</v>
      </c>
      <c r="G61" s="50">
        <v>0.23599999999999999</v>
      </c>
    </row>
    <row r="62" spans="1:62" ht="57" customHeight="1">
      <c r="A62" s="8"/>
      <c r="B62" s="16" t="s">
        <v>79</v>
      </c>
      <c r="C62" s="7"/>
      <c r="D62" s="7"/>
      <c r="E62" s="7"/>
      <c r="F62" s="7"/>
      <c r="G62" s="7"/>
    </row>
    <row r="63" spans="1:62" s="3" customFormat="1" ht="57" customHeight="1">
      <c r="A63" s="8">
        <v>8</v>
      </c>
      <c r="B63" s="13" t="s">
        <v>19</v>
      </c>
      <c r="C63" s="7">
        <v>7200</v>
      </c>
      <c r="D63" s="7">
        <v>7200</v>
      </c>
      <c r="E63" s="7"/>
      <c r="F63" s="7">
        <v>400</v>
      </c>
      <c r="G63" s="7"/>
    </row>
    <row r="64" spans="1:62" s="3" customFormat="1" ht="57" customHeight="1">
      <c r="A64" s="61"/>
      <c r="B64" s="16" t="s">
        <v>1</v>
      </c>
      <c r="C64" s="12">
        <f>SUM(C50:C63)</f>
        <v>117414</v>
      </c>
      <c r="D64" s="12">
        <f t="shared" ref="D64:F64" si="1">SUM(D51:D63)</f>
        <v>41050</v>
      </c>
      <c r="E64" s="59">
        <f t="shared" ref="E64" si="2">SUM(E51:E63)</f>
        <v>2.2360000000000002</v>
      </c>
      <c r="F64" s="94">
        <f t="shared" si="1"/>
        <v>79932</v>
      </c>
      <c r="G64" s="58">
        <f t="shared" ref="G64" si="3">SUM(G51:G63)</f>
        <v>4.9660000000000002</v>
      </c>
    </row>
    <row r="65" spans="1:7" s="3" customFormat="1" ht="57" customHeight="1">
      <c r="A65" s="73" t="s">
        <v>46</v>
      </c>
      <c r="B65" s="74"/>
      <c r="C65" s="20">
        <f t="shared" ref="C65:F65" si="4">C64+C47</f>
        <v>457898</v>
      </c>
      <c r="D65" s="20">
        <f t="shared" si="4"/>
        <v>185045</v>
      </c>
      <c r="E65" s="60">
        <f t="shared" ref="E65" si="5">E64+E47</f>
        <v>8.3390000000000004</v>
      </c>
      <c r="F65" s="95">
        <f t="shared" si="4"/>
        <v>181422</v>
      </c>
      <c r="G65" s="96">
        <f t="shared" ref="G65" si="6">G64+G47</f>
        <v>8.8760000000000012</v>
      </c>
    </row>
    <row r="66" spans="1:7" s="3" customFormat="1" ht="25.5" customHeight="1">
      <c r="A66" s="93" t="str">
        <f ca="1">CELL("filename")</f>
        <v>D:\CE, Medium , TS\Water Levels (TS)\2015\[Khariff &amp; Rabi from 2008-2017.xlsx]2016-17 Kha &amp; Rabi</v>
      </c>
      <c r="B66" s="93"/>
      <c r="C66" s="93"/>
      <c r="D66" s="93"/>
      <c r="E66" s="93"/>
      <c r="F66" s="93"/>
      <c r="G66" s="93"/>
    </row>
    <row r="67" spans="1:7" s="3" customFormat="1" ht="25.5" customHeight="1">
      <c r="A67" s="64"/>
      <c r="B67" s="64"/>
      <c r="C67" s="64"/>
      <c r="D67" s="64"/>
      <c r="E67" s="64"/>
      <c r="F67" s="64"/>
      <c r="G67" s="64"/>
    </row>
    <row r="68" spans="1:7" s="3" customFormat="1">
      <c r="B68" s="14"/>
      <c r="C68" s="62"/>
      <c r="D68" s="62"/>
      <c r="E68" s="62"/>
      <c r="F68" s="62"/>
      <c r="G68" s="62"/>
    </row>
    <row r="69" spans="1:7" s="3" customFormat="1">
      <c r="B69" s="14"/>
      <c r="C69" s="62"/>
      <c r="D69" s="62"/>
      <c r="E69" s="62"/>
      <c r="F69" s="62"/>
      <c r="G69" s="62"/>
    </row>
    <row r="70" spans="1:7" s="3" customFormat="1">
      <c r="B70" s="14"/>
      <c r="C70" s="62"/>
      <c r="D70" s="62"/>
      <c r="E70" s="62"/>
      <c r="F70" s="62"/>
      <c r="G70" s="62"/>
    </row>
    <row r="71" spans="1:7" s="3" customFormat="1">
      <c r="B71" s="14"/>
      <c r="C71" s="62"/>
      <c r="D71" s="62"/>
      <c r="E71" s="62"/>
      <c r="F71" s="62"/>
      <c r="G71" s="62"/>
    </row>
    <row r="72" spans="1:7" s="3" customFormat="1">
      <c r="B72" s="14"/>
      <c r="C72" s="62"/>
      <c r="D72" s="62"/>
      <c r="E72" s="62"/>
      <c r="F72" s="62"/>
      <c r="G72" s="62"/>
    </row>
    <row r="73" spans="1:7" s="3" customFormat="1">
      <c r="B73" s="14"/>
      <c r="C73" s="62"/>
      <c r="D73" s="62"/>
      <c r="E73" s="62"/>
      <c r="F73" s="62"/>
      <c r="G73" s="62"/>
    </row>
    <row r="74" spans="1:7" s="3" customFormat="1">
      <c r="B74" s="14"/>
      <c r="C74" s="62"/>
      <c r="D74" s="62"/>
      <c r="E74" s="62"/>
      <c r="F74" s="62"/>
      <c r="G74" s="62"/>
    </row>
    <row r="75" spans="1:7" s="3" customFormat="1">
      <c r="B75" s="14"/>
      <c r="C75" s="62"/>
      <c r="D75" s="62"/>
      <c r="E75" s="62"/>
      <c r="F75" s="62"/>
      <c r="G75" s="62"/>
    </row>
    <row r="76" spans="1:7" s="3" customFormat="1">
      <c r="B76" s="14"/>
      <c r="C76" s="62"/>
      <c r="D76" s="62"/>
      <c r="E76" s="62"/>
      <c r="F76" s="62"/>
      <c r="G76" s="62"/>
    </row>
    <row r="77" spans="1:7" s="3" customFormat="1">
      <c r="B77" s="14"/>
      <c r="C77" s="62"/>
      <c r="D77" s="62"/>
      <c r="E77" s="62"/>
      <c r="F77" s="62"/>
      <c r="G77" s="62"/>
    </row>
    <row r="78" spans="1:7" s="3" customFormat="1">
      <c r="B78" s="14"/>
      <c r="C78" s="62"/>
      <c r="D78" s="62"/>
      <c r="E78" s="62"/>
      <c r="F78" s="62"/>
      <c r="G78" s="62"/>
    </row>
    <row r="79" spans="1:7" s="3" customFormat="1">
      <c r="B79" s="14"/>
      <c r="C79" s="62"/>
      <c r="D79" s="62"/>
      <c r="E79" s="62"/>
      <c r="F79" s="62"/>
      <c r="G79" s="62"/>
    </row>
    <row r="80" spans="1:7" s="3" customFormat="1">
      <c r="B80" s="14"/>
      <c r="C80" s="62"/>
      <c r="D80" s="62"/>
      <c r="E80" s="62"/>
      <c r="F80" s="62"/>
      <c r="G80" s="62"/>
    </row>
    <row r="81" spans="2:7" s="3" customFormat="1">
      <c r="B81" s="14"/>
      <c r="C81" s="62"/>
      <c r="D81" s="62"/>
      <c r="E81" s="62"/>
      <c r="F81" s="62"/>
      <c r="G81" s="62"/>
    </row>
    <row r="82" spans="2:7" s="3" customFormat="1">
      <c r="B82" s="14"/>
      <c r="C82" s="62"/>
      <c r="D82" s="62"/>
      <c r="E82" s="62"/>
      <c r="F82" s="62"/>
      <c r="G82" s="62"/>
    </row>
    <row r="83" spans="2:7" s="3" customFormat="1">
      <c r="B83" s="14"/>
      <c r="C83" s="62"/>
      <c r="D83" s="62"/>
      <c r="E83" s="62"/>
      <c r="F83" s="62"/>
      <c r="G83" s="62"/>
    </row>
    <row r="84" spans="2:7" s="3" customFormat="1">
      <c r="B84" s="14"/>
      <c r="C84" s="62"/>
      <c r="D84" s="62"/>
      <c r="E84" s="62"/>
      <c r="F84" s="62"/>
      <c r="G84" s="62"/>
    </row>
    <row r="85" spans="2:7" s="3" customFormat="1">
      <c r="B85" s="14"/>
      <c r="C85" s="62"/>
      <c r="D85" s="62"/>
      <c r="E85" s="62"/>
      <c r="F85" s="62"/>
      <c r="G85" s="62"/>
    </row>
    <row r="86" spans="2:7" s="3" customFormat="1">
      <c r="B86" s="14"/>
      <c r="C86" s="62"/>
      <c r="D86" s="62"/>
      <c r="E86" s="62"/>
      <c r="F86" s="62"/>
      <c r="G86" s="62"/>
    </row>
    <row r="87" spans="2:7" s="3" customFormat="1">
      <c r="B87" s="14"/>
      <c r="C87" s="62"/>
      <c r="D87" s="62"/>
      <c r="E87" s="62"/>
      <c r="F87" s="62"/>
      <c r="G87" s="62"/>
    </row>
    <row r="88" spans="2:7" s="3" customFormat="1">
      <c r="B88" s="14"/>
      <c r="C88" s="62"/>
      <c r="D88" s="62"/>
      <c r="E88" s="62"/>
      <c r="F88" s="62"/>
      <c r="G88" s="62"/>
    </row>
    <row r="89" spans="2:7" s="3" customFormat="1">
      <c r="B89" s="14"/>
      <c r="C89" s="62"/>
      <c r="D89" s="62"/>
      <c r="E89" s="62"/>
      <c r="F89" s="62"/>
      <c r="G89" s="62"/>
    </row>
    <row r="90" spans="2:7" s="3" customFormat="1">
      <c r="B90" s="14"/>
      <c r="C90" s="62"/>
      <c r="D90" s="62"/>
      <c r="E90" s="62"/>
      <c r="F90" s="62"/>
      <c r="G90" s="62"/>
    </row>
    <row r="91" spans="2:7" s="3" customFormat="1">
      <c r="B91" s="14"/>
      <c r="C91" s="62"/>
      <c r="D91" s="62"/>
      <c r="E91" s="62"/>
      <c r="F91" s="62"/>
      <c r="G91" s="62"/>
    </row>
    <row r="92" spans="2:7" s="3" customFormat="1">
      <c r="B92" s="14"/>
      <c r="C92" s="62"/>
      <c r="D92" s="62"/>
      <c r="E92" s="62"/>
      <c r="F92" s="62"/>
      <c r="G92" s="62"/>
    </row>
    <row r="93" spans="2:7" s="3" customFormat="1">
      <c r="B93" s="14"/>
      <c r="C93" s="62"/>
      <c r="D93" s="62"/>
      <c r="E93" s="62"/>
      <c r="F93" s="62"/>
      <c r="G93" s="62"/>
    </row>
    <row r="94" spans="2:7" s="3" customFormat="1">
      <c r="B94" s="14"/>
      <c r="C94" s="62"/>
      <c r="D94" s="62"/>
      <c r="E94" s="62"/>
      <c r="F94" s="62"/>
      <c r="G94" s="62"/>
    </row>
    <row r="95" spans="2:7" s="3" customFormat="1">
      <c r="B95" s="14"/>
      <c r="C95" s="62"/>
      <c r="D95" s="62"/>
      <c r="E95" s="62"/>
      <c r="F95" s="62"/>
      <c r="G95" s="62"/>
    </row>
    <row r="96" spans="2:7" s="3" customFormat="1">
      <c r="B96" s="14"/>
      <c r="C96" s="62"/>
      <c r="D96" s="62"/>
      <c r="E96" s="62"/>
      <c r="F96" s="62"/>
      <c r="G96" s="62"/>
    </row>
    <row r="97" spans="2:7" s="3" customFormat="1">
      <c r="B97" s="14"/>
      <c r="C97" s="62"/>
      <c r="D97" s="62"/>
      <c r="E97" s="62"/>
      <c r="F97" s="62"/>
      <c r="G97" s="62"/>
    </row>
    <row r="98" spans="2:7" s="3" customFormat="1">
      <c r="B98" s="14"/>
      <c r="C98" s="62"/>
      <c r="D98" s="62"/>
      <c r="E98" s="62"/>
      <c r="F98" s="62"/>
      <c r="G98" s="62"/>
    </row>
    <row r="99" spans="2:7" s="3" customFormat="1">
      <c r="B99" s="14"/>
      <c r="C99" s="62"/>
      <c r="D99" s="62"/>
      <c r="E99" s="62"/>
      <c r="F99" s="62"/>
      <c r="G99" s="62"/>
    </row>
    <row r="100" spans="2:7" s="3" customFormat="1">
      <c r="B100" s="14"/>
      <c r="C100" s="62"/>
      <c r="D100" s="62"/>
      <c r="E100" s="62"/>
      <c r="F100" s="62"/>
      <c r="G100" s="62"/>
    </row>
    <row r="101" spans="2:7" s="3" customFormat="1">
      <c r="B101" s="14"/>
      <c r="C101" s="62"/>
      <c r="D101" s="62"/>
      <c r="E101" s="62"/>
      <c r="F101" s="62"/>
      <c r="G101" s="62"/>
    </row>
    <row r="102" spans="2:7" s="3" customFormat="1">
      <c r="B102" s="14"/>
      <c r="C102" s="62"/>
      <c r="D102" s="62"/>
      <c r="E102" s="62"/>
      <c r="F102" s="62"/>
      <c r="G102" s="62"/>
    </row>
    <row r="103" spans="2:7" s="3" customFormat="1">
      <c r="B103" s="14"/>
      <c r="C103" s="62"/>
      <c r="D103" s="62"/>
      <c r="E103" s="62"/>
      <c r="F103" s="62"/>
      <c r="G103" s="62"/>
    </row>
    <row r="104" spans="2:7" s="3" customFormat="1">
      <c r="B104" s="14"/>
      <c r="C104" s="62"/>
      <c r="D104" s="62"/>
      <c r="E104" s="62"/>
      <c r="F104" s="62"/>
      <c r="G104" s="62"/>
    </row>
    <row r="105" spans="2:7" s="3" customFormat="1">
      <c r="B105" s="14"/>
      <c r="C105" s="62"/>
      <c r="D105" s="62"/>
      <c r="E105" s="62"/>
      <c r="F105" s="62"/>
      <c r="G105" s="62"/>
    </row>
    <row r="106" spans="2:7" s="3" customFormat="1">
      <c r="B106" s="14"/>
      <c r="C106" s="62"/>
      <c r="D106" s="62"/>
      <c r="E106" s="62"/>
      <c r="F106" s="62"/>
      <c r="G106" s="62"/>
    </row>
    <row r="107" spans="2:7" s="3" customFormat="1">
      <c r="B107" s="14"/>
      <c r="C107" s="62"/>
      <c r="D107" s="62"/>
      <c r="E107" s="62"/>
      <c r="F107" s="62"/>
      <c r="G107" s="62"/>
    </row>
    <row r="108" spans="2:7" s="3" customFormat="1">
      <c r="B108" s="14"/>
      <c r="C108" s="62"/>
      <c r="D108" s="62"/>
      <c r="E108" s="62"/>
      <c r="F108" s="62"/>
      <c r="G108" s="62"/>
    </row>
    <row r="109" spans="2:7" s="3" customFormat="1">
      <c r="B109" s="14"/>
      <c r="C109" s="62"/>
      <c r="D109" s="62"/>
      <c r="E109" s="62"/>
      <c r="F109" s="62"/>
      <c r="G109" s="62"/>
    </row>
    <row r="110" spans="2:7" s="3" customFormat="1">
      <c r="B110" s="14"/>
      <c r="C110" s="62"/>
      <c r="D110" s="62"/>
      <c r="E110" s="62"/>
      <c r="F110" s="62"/>
      <c r="G110" s="62"/>
    </row>
    <row r="111" spans="2:7" s="3" customFormat="1">
      <c r="B111" s="14"/>
      <c r="C111" s="62"/>
      <c r="D111" s="62"/>
      <c r="E111" s="62"/>
      <c r="F111" s="62"/>
      <c r="G111" s="62"/>
    </row>
    <row r="112" spans="2:7" s="3" customFormat="1">
      <c r="B112" s="14"/>
      <c r="C112" s="62"/>
      <c r="D112" s="62"/>
      <c r="E112" s="62"/>
      <c r="F112" s="62"/>
      <c r="G112" s="62"/>
    </row>
    <row r="113" spans="2:7" s="3" customFormat="1">
      <c r="B113" s="14"/>
      <c r="C113" s="62"/>
      <c r="D113" s="62"/>
      <c r="E113" s="62"/>
      <c r="F113" s="62"/>
      <c r="G113" s="62"/>
    </row>
    <row r="114" spans="2:7" s="3" customFormat="1">
      <c r="B114" s="14"/>
      <c r="C114" s="62"/>
      <c r="D114" s="62"/>
      <c r="E114" s="62"/>
      <c r="F114" s="62"/>
      <c r="G114" s="62"/>
    </row>
    <row r="115" spans="2:7" s="3" customFormat="1">
      <c r="B115" s="14"/>
      <c r="C115" s="62"/>
      <c r="D115" s="62"/>
      <c r="E115" s="62"/>
      <c r="F115" s="62"/>
      <c r="G115" s="62"/>
    </row>
    <row r="116" spans="2:7" s="3" customFormat="1">
      <c r="B116" s="14"/>
      <c r="C116" s="62"/>
      <c r="D116" s="62"/>
      <c r="E116" s="62"/>
      <c r="F116" s="62"/>
      <c r="G116" s="62"/>
    </row>
    <row r="117" spans="2:7" s="3" customFormat="1">
      <c r="B117" s="14"/>
      <c r="C117" s="62"/>
      <c r="D117" s="62"/>
      <c r="E117" s="62"/>
      <c r="F117" s="62"/>
      <c r="G117" s="62"/>
    </row>
    <row r="118" spans="2:7" s="3" customFormat="1">
      <c r="B118" s="14"/>
      <c r="C118" s="62"/>
      <c r="D118" s="62"/>
      <c r="E118" s="62"/>
      <c r="F118" s="62"/>
      <c r="G118" s="62"/>
    </row>
    <row r="119" spans="2:7" s="3" customFormat="1">
      <c r="B119" s="14"/>
      <c r="C119" s="62"/>
      <c r="D119" s="62"/>
      <c r="E119" s="62"/>
      <c r="F119" s="62"/>
      <c r="G119" s="62"/>
    </row>
    <row r="120" spans="2:7" s="3" customFormat="1">
      <c r="B120" s="14"/>
      <c r="C120" s="62"/>
      <c r="D120" s="62"/>
      <c r="E120" s="62"/>
      <c r="F120" s="62"/>
      <c r="G120" s="62"/>
    </row>
    <row r="121" spans="2:7" s="3" customFormat="1">
      <c r="B121" s="14"/>
      <c r="C121" s="62"/>
      <c r="D121" s="62"/>
      <c r="E121" s="62"/>
      <c r="F121" s="62"/>
      <c r="G121" s="62"/>
    </row>
    <row r="122" spans="2:7" s="3" customFormat="1">
      <c r="B122" s="14"/>
      <c r="C122" s="62"/>
      <c r="D122" s="62"/>
      <c r="E122" s="62"/>
      <c r="F122" s="62"/>
      <c r="G122" s="62"/>
    </row>
    <row r="123" spans="2:7" s="3" customFormat="1">
      <c r="B123" s="14"/>
      <c r="C123" s="62"/>
      <c r="D123" s="62"/>
      <c r="E123" s="62"/>
      <c r="F123" s="62"/>
      <c r="G123" s="62"/>
    </row>
    <row r="124" spans="2:7" s="3" customFormat="1">
      <c r="B124" s="14"/>
      <c r="C124" s="62"/>
      <c r="D124" s="62"/>
      <c r="E124" s="62"/>
      <c r="F124" s="62"/>
      <c r="G124" s="62"/>
    </row>
    <row r="125" spans="2:7" s="3" customFormat="1">
      <c r="B125" s="14"/>
      <c r="C125" s="62"/>
      <c r="D125" s="62"/>
      <c r="E125" s="62"/>
      <c r="F125" s="62"/>
      <c r="G125" s="62"/>
    </row>
    <row r="126" spans="2:7" s="3" customFormat="1">
      <c r="B126" s="14"/>
      <c r="C126" s="62"/>
      <c r="D126" s="62"/>
      <c r="E126" s="62"/>
      <c r="F126" s="62"/>
      <c r="G126" s="62"/>
    </row>
    <row r="127" spans="2:7" s="3" customFormat="1">
      <c r="B127" s="14"/>
      <c r="C127" s="62"/>
      <c r="D127" s="62"/>
      <c r="E127" s="62"/>
      <c r="F127" s="62"/>
      <c r="G127" s="62"/>
    </row>
    <row r="128" spans="2:7" s="3" customFormat="1">
      <c r="B128" s="14"/>
      <c r="C128" s="62"/>
      <c r="D128" s="62"/>
      <c r="E128" s="62"/>
      <c r="F128" s="62"/>
      <c r="G128" s="62"/>
    </row>
    <row r="129" spans="2:7" s="3" customFormat="1">
      <c r="B129" s="14"/>
      <c r="C129" s="62"/>
      <c r="D129" s="62"/>
      <c r="E129" s="62"/>
      <c r="F129" s="62"/>
      <c r="G129" s="62"/>
    </row>
    <row r="130" spans="2:7" s="3" customFormat="1">
      <c r="B130" s="14"/>
      <c r="C130" s="62"/>
      <c r="D130" s="62"/>
      <c r="E130" s="62"/>
      <c r="F130" s="62"/>
      <c r="G130" s="62"/>
    </row>
    <row r="131" spans="2:7" s="3" customFormat="1">
      <c r="B131" s="14"/>
      <c r="C131" s="62"/>
      <c r="D131" s="62"/>
      <c r="E131" s="62"/>
      <c r="F131" s="62"/>
      <c r="G131" s="62"/>
    </row>
    <row r="132" spans="2:7" s="3" customFormat="1">
      <c r="B132" s="14"/>
      <c r="C132" s="62"/>
      <c r="D132" s="62"/>
      <c r="E132" s="62"/>
      <c r="F132" s="62"/>
      <c r="G132" s="62"/>
    </row>
    <row r="133" spans="2:7" s="3" customFormat="1">
      <c r="B133" s="14"/>
      <c r="C133" s="62"/>
      <c r="D133" s="62"/>
      <c r="E133" s="62"/>
      <c r="F133" s="62"/>
      <c r="G133" s="62"/>
    </row>
    <row r="134" spans="2:7" s="3" customFormat="1">
      <c r="B134" s="14"/>
      <c r="C134" s="62"/>
      <c r="D134" s="62"/>
      <c r="E134" s="62"/>
      <c r="F134" s="62"/>
      <c r="G134" s="62"/>
    </row>
    <row r="135" spans="2:7" s="3" customFormat="1">
      <c r="B135" s="14"/>
      <c r="C135" s="62"/>
      <c r="D135" s="62"/>
      <c r="E135" s="62"/>
      <c r="F135" s="62"/>
      <c r="G135" s="62"/>
    </row>
    <row r="136" spans="2:7" s="3" customFormat="1">
      <c r="B136" s="14"/>
      <c r="C136" s="62"/>
      <c r="D136" s="62"/>
      <c r="E136" s="62"/>
      <c r="F136" s="62"/>
      <c r="G136" s="62"/>
    </row>
    <row r="137" spans="2:7" s="3" customFormat="1">
      <c r="B137" s="14"/>
      <c r="C137" s="62"/>
      <c r="D137" s="62"/>
      <c r="E137" s="62"/>
      <c r="F137" s="62"/>
      <c r="G137" s="62"/>
    </row>
    <row r="138" spans="2:7" s="3" customFormat="1">
      <c r="B138" s="14"/>
      <c r="C138" s="62"/>
      <c r="D138" s="62"/>
      <c r="E138" s="62"/>
      <c r="F138" s="62"/>
      <c r="G138" s="62"/>
    </row>
    <row r="139" spans="2:7" s="3" customFormat="1">
      <c r="B139" s="14"/>
      <c r="C139" s="62"/>
      <c r="D139" s="62"/>
      <c r="E139" s="62"/>
      <c r="F139" s="62"/>
      <c r="G139" s="62"/>
    </row>
    <row r="140" spans="2:7" s="3" customFormat="1">
      <c r="B140" s="14"/>
      <c r="C140" s="62"/>
      <c r="D140" s="62"/>
      <c r="E140" s="62"/>
      <c r="F140" s="62"/>
      <c r="G140" s="62"/>
    </row>
    <row r="141" spans="2:7" s="3" customFormat="1">
      <c r="B141" s="14"/>
      <c r="C141" s="62"/>
      <c r="D141" s="62"/>
      <c r="E141" s="62"/>
      <c r="F141" s="62"/>
      <c r="G141" s="62"/>
    </row>
    <row r="142" spans="2:7" s="3" customFormat="1">
      <c r="B142" s="14"/>
      <c r="C142" s="62"/>
      <c r="D142" s="62"/>
      <c r="E142" s="62"/>
      <c r="F142" s="62"/>
      <c r="G142" s="62"/>
    </row>
    <row r="143" spans="2:7" s="3" customFormat="1">
      <c r="B143" s="14"/>
      <c r="C143" s="62"/>
      <c r="D143" s="62"/>
      <c r="E143" s="62"/>
      <c r="F143" s="62"/>
      <c r="G143" s="62"/>
    </row>
    <row r="144" spans="2:7" s="3" customFormat="1">
      <c r="B144" s="14"/>
      <c r="C144" s="62"/>
      <c r="D144" s="62"/>
      <c r="E144" s="62"/>
      <c r="F144" s="62"/>
      <c r="G144" s="62"/>
    </row>
    <row r="145" spans="2:7" s="3" customFormat="1">
      <c r="B145" s="14"/>
      <c r="C145" s="62"/>
      <c r="D145" s="62"/>
      <c r="E145" s="62"/>
      <c r="F145" s="62"/>
      <c r="G145" s="62"/>
    </row>
    <row r="146" spans="2:7" s="3" customFormat="1">
      <c r="B146" s="14"/>
      <c r="C146" s="62"/>
      <c r="D146" s="62"/>
      <c r="E146" s="62"/>
      <c r="F146" s="62"/>
      <c r="G146" s="62"/>
    </row>
    <row r="147" spans="2:7" s="3" customFormat="1">
      <c r="B147" s="14"/>
      <c r="C147" s="62"/>
      <c r="D147" s="62"/>
      <c r="E147" s="62"/>
      <c r="F147" s="62"/>
      <c r="G147" s="62"/>
    </row>
    <row r="148" spans="2:7" s="3" customFormat="1">
      <c r="B148" s="14"/>
      <c r="C148" s="62"/>
      <c r="D148" s="62"/>
      <c r="E148" s="62"/>
      <c r="F148" s="62"/>
      <c r="G148" s="62"/>
    </row>
    <row r="149" spans="2:7" s="3" customFormat="1">
      <c r="B149" s="14"/>
      <c r="C149" s="62"/>
      <c r="D149" s="62"/>
      <c r="E149" s="62"/>
      <c r="F149" s="62"/>
      <c r="G149" s="62"/>
    </row>
    <row r="150" spans="2:7" s="3" customFormat="1">
      <c r="B150" s="14"/>
      <c r="C150" s="62"/>
      <c r="D150" s="62"/>
      <c r="E150" s="62"/>
      <c r="F150" s="62"/>
      <c r="G150" s="62"/>
    </row>
    <row r="151" spans="2:7" s="3" customFormat="1">
      <c r="B151" s="14"/>
      <c r="C151" s="62"/>
      <c r="D151" s="62"/>
      <c r="E151" s="62"/>
      <c r="F151" s="62"/>
      <c r="G151" s="62"/>
    </row>
    <row r="152" spans="2:7" s="3" customFormat="1">
      <c r="B152" s="14"/>
      <c r="C152" s="62"/>
      <c r="D152" s="62"/>
      <c r="E152" s="62"/>
      <c r="F152" s="62"/>
      <c r="G152" s="62"/>
    </row>
    <row r="153" spans="2:7" s="3" customFormat="1">
      <c r="B153" s="14"/>
      <c r="C153" s="62"/>
      <c r="D153" s="62"/>
      <c r="E153" s="62"/>
      <c r="F153" s="62"/>
      <c r="G153" s="62"/>
    </row>
    <row r="154" spans="2:7" s="3" customFormat="1">
      <c r="B154" s="14"/>
      <c r="C154" s="62"/>
      <c r="D154" s="62"/>
      <c r="E154" s="62"/>
      <c r="F154" s="62"/>
      <c r="G154" s="62"/>
    </row>
    <row r="155" spans="2:7" s="3" customFormat="1">
      <c r="B155" s="14"/>
      <c r="C155" s="62"/>
      <c r="D155" s="62"/>
      <c r="E155" s="62"/>
      <c r="F155" s="62"/>
      <c r="G155" s="62"/>
    </row>
    <row r="156" spans="2:7" s="3" customFormat="1">
      <c r="B156" s="14"/>
      <c r="C156" s="62"/>
      <c r="D156" s="62"/>
      <c r="E156" s="62"/>
      <c r="F156" s="62"/>
      <c r="G156" s="62"/>
    </row>
    <row r="157" spans="2:7" s="3" customFormat="1">
      <c r="B157" s="14"/>
      <c r="C157" s="62"/>
      <c r="D157" s="62"/>
      <c r="E157" s="62"/>
      <c r="F157" s="62"/>
      <c r="G157" s="62"/>
    </row>
    <row r="158" spans="2:7" s="3" customFormat="1">
      <c r="B158" s="14"/>
      <c r="C158" s="62"/>
      <c r="D158" s="62"/>
      <c r="E158" s="62"/>
      <c r="F158" s="62"/>
      <c r="G158" s="62"/>
    </row>
    <row r="159" spans="2:7" s="3" customFormat="1">
      <c r="B159" s="14"/>
      <c r="C159" s="62"/>
      <c r="D159" s="62"/>
      <c r="E159" s="62"/>
      <c r="F159" s="62"/>
      <c r="G159" s="62"/>
    </row>
    <row r="160" spans="2:7" s="3" customFormat="1">
      <c r="B160" s="14"/>
      <c r="C160" s="62"/>
      <c r="D160" s="62"/>
      <c r="E160" s="62"/>
      <c r="F160" s="62"/>
      <c r="G160" s="62"/>
    </row>
    <row r="161" spans="2:7" s="3" customFormat="1">
      <c r="B161" s="14"/>
      <c r="C161" s="62"/>
      <c r="D161" s="62"/>
      <c r="E161" s="62"/>
      <c r="F161" s="62"/>
      <c r="G161" s="62"/>
    </row>
    <row r="162" spans="2:7" s="3" customFormat="1">
      <c r="B162" s="14"/>
      <c r="C162" s="62"/>
      <c r="D162" s="62"/>
      <c r="E162" s="62"/>
      <c r="F162" s="62"/>
      <c r="G162" s="62"/>
    </row>
    <row r="163" spans="2:7" s="3" customFormat="1">
      <c r="B163" s="14"/>
      <c r="C163" s="62"/>
      <c r="D163" s="62"/>
      <c r="E163" s="62"/>
      <c r="F163" s="62"/>
      <c r="G163" s="62"/>
    </row>
    <row r="164" spans="2:7" s="3" customFormat="1">
      <c r="B164" s="14"/>
      <c r="C164" s="62"/>
      <c r="D164" s="62"/>
      <c r="E164" s="62"/>
      <c r="F164" s="62"/>
      <c r="G164" s="62"/>
    </row>
    <row r="165" spans="2:7" s="3" customFormat="1">
      <c r="B165" s="14"/>
      <c r="C165" s="62"/>
      <c r="D165" s="62"/>
      <c r="E165" s="62"/>
      <c r="F165" s="62"/>
      <c r="G165" s="62"/>
    </row>
    <row r="166" spans="2:7" s="3" customFormat="1">
      <c r="B166" s="14"/>
      <c r="C166" s="62"/>
      <c r="D166" s="62"/>
      <c r="E166" s="62"/>
      <c r="F166" s="62"/>
      <c r="G166" s="62"/>
    </row>
    <row r="167" spans="2:7" s="3" customFormat="1">
      <c r="B167" s="14"/>
      <c r="C167" s="62"/>
      <c r="D167" s="62"/>
      <c r="E167" s="62"/>
      <c r="F167" s="62"/>
      <c r="G167" s="62"/>
    </row>
    <row r="168" spans="2:7" s="3" customFormat="1">
      <c r="B168" s="14"/>
      <c r="C168" s="62"/>
      <c r="D168" s="62"/>
      <c r="E168" s="62"/>
      <c r="F168" s="62"/>
      <c r="G168" s="62"/>
    </row>
    <row r="169" spans="2:7" s="3" customFormat="1">
      <c r="B169" s="14"/>
      <c r="C169" s="62"/>
      <c r="D169" s="62"/>
      <c r="E169" s="62"/>
      <c r="F169" s="62"/>
      <c r="G169" s="62"/>
    </row>
    <row r="170" spans="2:7" s="3" customFormat="1">
      <c r="B170" s="14"/>
      <c r="C170" s="62"/>
      <c r="D170" s="62"/>
      <c r="E170" s="62"/>
      <c r="F170" s="62"/>
      <c r="G170" s="62"/>
    </row>
    <row r="171" spans="2:7" s="3" customFormat="1">
      <c r="B171" s="14"/>
      <c r="C171" s="62"/>
      <c r="D171" s="62"/>
      <c r="E171" s="62"/>
      <c r="F171" s="62"/>
      <c r="G171" s="62"/>
    </row>
    <row r="172" spans="2:7" s="3" customFormat="1">
      <c r="B172" s="14"/>
      <c r="C172" s="62"/>
      <c r="D172" s="62"/>
      <c r="E172" s="62"/>
      <c r="F172" s="62"/>
      <c r="G172" s="62"/>
    </row>
    <row r="173" spans="2:7" s="3" customFormat="1">
      <c r="B173" s="14"/>
      <c r="C173" s="62"/>
      <c r="D173" s="62"/>
      <c r="E173" s="62"/>
      <c r="F173" s="62"/>
      <c r="G173" s="62"/>
    </row>
    <row r="174" spans="2:7" s="3" customFormat="1">
      <c r="B174" s="14"/>
      <c r="C174" s="62"/>
      <c r="D174" s="62"/>
      <c r="E174" s="62"/>
      <c r="F174" s="62"/>
      <c r="G174" s="62"/>
    </row>
    <row r="175" spans="2:7" s="3" customFormat="1">
      <c r="B175" s="14"/>
      <c r="C175" s="62"/>
      <c r="D175" s="62"/>
      <c r="E175" s="62"/>
      <c r="F175" s="62"/>
      <c r="G175" s="62"/>
    </row>
    <row r="176" spans="2:7" s="3" customFormat="1">
      <c r="B176" s="14"/>
      <c r="C176" s="62"/>
      <c r="D176" s="62"/>
      <c r="E176" s="62"/>
      <c r="F176" s="62"/>
      <c r="G176" s="62"/>
    </row>
    <row r="177" spans="2:7" s="3" customFormat="1">
      <c r="B177" s="14"/>
      <c r="C177" s="62"/>
      <c r="D177" s="62"/>
      <c r="E177" s="62"/>
      <c r="F177" s="62"/>
      <c r="G177" s="62"/>
    </row>
    <row r="178" spans="2:7" s="3" customFormat="1">
      <c r="B178" s="14"/>
      <c r="C178" s="62"/>
      <c r="D178" s="62"/>
      <c r="E178" s="62"/>
      <c r="F178" s="62"/>
      <c r="G178" s="62"/>
    </row>
    <row r="179" spans="2:7" s="3" customFormat="1">
      <c r="B179" s="14"/>
      <c r="C179" s="62"/>
      <c r="D179" s="62"/>
      <c r="E179" s="62"/>
      <c r="F179" s="62"/>
      <c r="G179" s="62"/>
    </row>
    <row r="180" spans="2:7" s="3" customFormat="1">
      <c r="B180" s="14"/>
      <c r="C180" s="62"/>
      <c r="D180" s="62"/>
      <c r="E180" s="62"/>
      <c r="F180" s="62"/>
      <c r="G180" s="62"/>
    </row>
    <row r="181" spans="2:7" s="3" customFormat="1">
      <c r="B181" s="14"/>
      <c r="C181" s="62"/>
      <c r="D181" s="62"/>
      <c r="E181" s="62"/>
      <c r="F181" s="62"/>
      <c r="G181" s="62"/>
    </row>
    <row r="182" spans="2:7" s="3" customFormat="1">
      <c r="B182" s="14"/>
      <c r="C182" s="62"/>
      <c r="D182" s="62"/>
      <c r="E182" s="62"/>
      <c r="F182" s="62"/>
      <c r="G182" s="62"/>
    </row>
    <row r="183" spans="2:7" s="3" customFormat="1">
      <c r="B183" s="14"/>
      <c r="C183" s="62"/>
      <c r="D183" s="62"/>
      <c r="E183" s="62"/>
      <c r="F183" s="62"/>
      <c r="G183" s="62"/>
    </row>
    <row r="184" spans="2:7" s="3" customFormat="1">
      <c r="B184" s="14"/>
      <c r="C184" s="62"/>
      <c r="D184" s="62"/>
      <c r="E184" s="62"/>
      <c r="F184" s="62"/>
      <c r="G184" s="62"/>
    </row>
    <row r="185" spans="2:7" s="3" customFormat="1">
      <c r="B185" s="14"/>
      <c r="C185" s="62"/>
      <c r="D185" s="62"/>
      <c r="E185" s="62"/>
      <c r="F185" s="62"/>
      <c r="G185" s="62"/>
    </row>
    <row r="186" spans="2:7" s="3" customFormat="1">
      <c r="B186" s="14"/>
      <c r="C186" s="62"/>
      <c r="D186" s="62"/>
      <c r="E186" s="62"/>
      <c r="F186" s="62"/>
      <c r="G186" s="62"/>
    </row>
    <row r="187" spans="2:7" s="3" customFormat="1">
      <c r="B187" s="14"/>
      <c r="C187" s="62"/>
      <c r="D187" s="62"/>
      <c r="E187" s="62"/>
      <c r="F187" s="62"/>
      <c r="G187" s="62"/>
    </row>
    <row r="188" spans="2:7" s="3" customFormat="1">
      <c r="B188" s="14"/>
      <c r="C188" s="62"/>
      <c r="D188" s="62"/>
      <c r="E188" s="62"/>
      <c r="F188" s="62"/>
      <c r="G188" s="62"/>
    </row>
    <row r="189" spans="2:7" s="3" customFormat="1">
      <c r="B189" s="14"/>
      <c r="C189" s="62"/>
      <c r="D189" s="62"/>
      <c r="E189" s="62"/>
      <c r="F189" s="62"/>
      <c r="G189" s="62"/>
    </row>
    <row r="190" spans="2:7" s="3" customFormat="1">
      <c r="B190" s="14"/>
      <c r="C190" s="62"/>
      <c r="D190" s="62"/>
      <c r="E190" s="62"/>
      <c r="F190" s="62"/>
      <c r="G190" s="62"/>
    </row>
    <row r="191" spans="2:7" s="3" customFormat="1">
      <c r="B191" s="14"/>
      <c r="C191" s="62"/>
      <c r="D191" s="62"/>
      <c r="E191" s="62"/>
      <c r="F191" s="62"/>
      <c r="G191" s="62"/>
    </row>
    <row r="192" spans="2:7" s="3" customFormat="1">
      <c r="B192" s="14"/>
      <c r="C192" s="62"/>
      <c r="D192" s="62"/>
      <c r="E192" s="62"/>
      <c r="F192" s="62"/>
      <c r="G192" s="62"/>
    </row>
    <row r="193" spans="2:7" s="3" customFormat="1">
      <c r="B193" s="14"/>
      <c r="C193" s="62"/>
      <c r="D193" s="62"/>
      <c r="E193" s="62"/>
      <c r="F193" s="62"/>
      <c r="G193" s="62"/>
    </row>
    <row r="194" spans="2:7" s="3" customFormat="1">
      <c r="B194" s="14"/>
      <c r="C194" s="62"/>
      <c r="D194" s="62"/>
      <c r="E194" s="62"/>
      <c r="F194" s="62"/>
      <c r="G194" s="62"/>
    </row>
    <row r="195" spans="2:7" s="3" customFormat="1">
      <c r="B195" s="14"/>
      <c r="C195" s="62"/>
      <c r="D195" s="62"/>
      <c r="E195" s="62"/>
      <c r="F195" s="62"/>
      <c r="G195" s="62"/>
    </row>
    <row r="196" spans="2:7" s="3" customFormat="1">
      <c r="B196" s="14"/>
      <c r="C196" s="62"/>
      <c r="D196" s="62"/>
      <c r="E196" s="62"/>
      <c r="F196" s="62"/>
      <c r="G196" s="62"/>
    </row>
    <row r="197" spans="2:7" s="3" customFormat="1">
      <c r="B197" s="14"/>
      <c r="C197" s="62"/>
      <c r="D197" s="62"/>
      <c r="E197" s="62"/>
      <c r="F197" s="62"/>
      <c r="G197" s="62"/>
    </row>
    <row r="198" spans="2:7" s="3" customFormat="1">
      <c r="B198" s="14"/>
      <c r="C198" s="62"/>
      <c r="D198" s="62"/>
      <c r="E198" s="62"/>
      <c r="F198" s="62"/>
      <c r="G198" s="62"/>
    </row>
    <row r="199" spans="2:7" s="3" customFormat="1">
      <c r="B199" s="14"/>
      <c r="C199" s="62"/>
      <c r="D199" s="62"/>
      <c r="E199" s="62"/>
      <c r="F199" s="62"/>
      <c r="G199" s="62"/>
    </row>
    <row r="200" spans="2:7" s="3" customFormat="1">
      <c r="B200" s="14"/>
      <c r="C200" s="62"/>
      <c r="D200" s="62"/>
      <c r="E200" s="62"/>
      <c r="F200" s="62"/>
      <c r="G200" s="62"/>
    </row>
    <row r="201" spans="2:7" s="3" customFormat="1">
      <c r="B201" s="14"/>
      <c r="C201" s="62"/>
      <c r="D201" s="62"/>
      <c r="E201" s="62"/>
      <c r="F201" s="62"/>
      <c r="G201" s="62"/>
    </row>
    <row r="202" spans="2:7" s="3" customFormat="1">
      <c r="B202" s="14"/>
      <c r="C202" s="62"/>
      <c r="D202" s="62"/>
      <c r="E202" s="62"/>
      <c r="F202" s="62"/>
      <c r="G202" s="62"/>
    </row>
    <row r="203" spans="2:7" s="3" customFormat="1">
      <c r="B203" s="14"/>
      <c r="C203" s="62"/>
      <c r="D203" s="62"/>
      <c r="E203" s="62"/>
      <c r="F203" s="62"/>
      <c r="G203" s="62"/>
    </row>
    <row r="204" spans="2:7" s="3" customFormat="1">
      <c r="B204" s="14"/>
      <c r="C204" s="62"/>
      <c r="D204" s="62"/>
      <c r="E204" s="62"/>
      <c r="F204" s="62"/>
      <c r="G204" s="62"/>
    </row>
    <row r="205" spans="2:7" s="3" customFormat="1">
      <c r="B205" s="14"/>
      <c r="C205" s="62"/>
      <c r="D205" s="62"/>
      <c r="E205" s="62"/>
      <c r="F205" s="62"/>
      <c r="G205" s="62"/>
    </row>
    <row r="206" spans="2:7" s="3" customFormat="1">
      <c r="B206" s="14"/>
      <c r="C206" s="62"/>
      <c r="D206" s="62"/>
      <c r="E206" s="62"/>
      <c r="F206" s="62"/>
      <c r="G206" s="62"/>
    </row>
    <row r="207" spans="2:7" s="3" customFormat="1">
      <c r="B207" s="14"/>
      <c r="C207" s="62"/>
      <c r="D207" s="62"/>
      <c r="E207" s="62"/>
      <c r="F207" s="62"/>
      <c r="G207" s="62"/>
    </row>
    <row r="208" spans="2:7" s="3" customFormat="1">
      <c r="B208" s="14"/>
      <c r="C208" s="62"/>
      <c r="D208" s="62"/>
      <c r="E208" s="62"/>
      <c r="F208" s="62"/>
      <c r="G208" s="62"/>
    </row>
    <row r="209" spans="2:7" s="3" customFormat="1">
      <c r="B209" s="14"/>
      <c r="C209" s="62"/>
      <c r="D209" s="62"/>
      <c r="E209" s="62"/>
      <c r="F209" s="62"/>
      <c r="G209" s="62"/>
    </row>
    <row r="210" spans="2:7" s="3" customFormat="1">
      <c r="B210" s="14"/>
      <c r="C210" s="62"/>
      <c r="D210" s="62"/>
      <c r="E210" s="62"/>
      <c r="F210" s="62"/>
      <c r="G210" s="62"/>
    </row>
    <row r="211" spans="2:7" s="3" customFormat="1">
      <c r="B211" s="14"/>
      <c r="C211" s="62"/>
      <c r="D211" s="62"/>
      <c r="E211" s="62"/>
      <c r="F211" s="62"/>
      <c r="G211" s="62"/>
    </row>
    <row r="212" spans="2:7" s="3" customFormat="1">
      <c r="B212" s="14"/>
      <c r="C212" s="62"/>
      <c r="D212" s="62"/>
      <c r="E212" s="62"/>
      <c r="F212" s="62"/>
      <c r="G212" s="62"/>
    </row>
    <row r="213" spans="2:7" s="3" customFormat="1">
      <c r="B213" s="14"/>
      <c r="C213" s="62"/>
      <c r="D213" s="62"/>
      <c r="E213" s="62"/>
      <c r="F213" s="62"/>
      <c r="G213" s="62"/>
    </row>
    <row r="214" spans="2:7" s="3" customFormat="1">
      <c r="B214" s="14"/>
      <c r="C214" s="62"/>
      <c r="D214" s="62"/>
      <c r="E214" s="62"/>
      <c r="F214" s="62"/>
      <c r="G214" s="62"/>
    </row>
    <row r="215" spans="2:7" s="3" customFormat="1">
      <c r="B215" s="14"/>
      <c r="C215" s="62"/>
      <c r="D215" s="62"/>
      <c r="E215" s="62"/>
      <c r="F215" s="62"/>
      <c r="G215" s="62"/>
    </row>
    <row r="216" spans="2:7" s="3" customFormat="1">
      <c r="B216" s="14"/>
      <c r="C216" s="62"/>
      <c r="D216" s="62"/>
      <c r="E216" s="62"/>
      <c r="F216" s="62"/>
      <c r="G216" s="62"/>
    </row>
    <row r="217" spans="2:7" s="3" customFormat="1">
      <c r="B217" s="14"/>
      <c r="C217" s="62"/>
      <c r="D217" s="62"/>
      <c r="E217" s="62"/>
      <c r="F217" s="62"/>
      <c r="G217" s="62"/>
    </row>
    <row r="218" spans="2:7" s="3" customFormat="1">
      <c r="B218" s="14"/>
      <c r="C218" s="62"/>
      <c r="D218" s="62"/>
      <c r="E218" s="62"/>
      <c r="F218" s="62"/>
      <c r="G218" s="62"/>
    </row>
    <row r="219" spans="2:7" s="3" customFormat="1">
      <c r="B219" s="14"/>
      <c r="C219" s="62"/>
      <c r="D219" s="62"/>
      <c r="E219" s="62"/>
      <c r="F219" s="62"/>
      <c r="G219" s="62"/>
    </row>
    <row r="220" spans="2:7" s="3" customFormat="1">
      <c r="B220" s="14"/>
      <c r="C220" s="62"/>
      <c r="D220" s="62"/>
      <c r="E220" s="62"/>
      <c r="F220" s="62"/>
      <c r="G220" s="62"/>
    </row>
    <row r="221" spans="2:7" s="3" customFormat="1">
      <c r="B221" s="14"/>
      <c r="C221" s="62"/>
      <c r="D221" s="62"/>
      <c r="E221" s="62"/>
      <c r="F221" s="62"/>
      <c r="G221" s="62"/>
    </row>
    <row r="222" spans="2:7" s="3" customFormat="1">
      <c r="B222" s="14"/>
      <c r="C222" s="62"/>
      <c r="D222" s="62"/>
      <c r="E222" s="62"/>
      <c r="F222" s="62"/>
      <c r="G222" s="62"/>
    </row>
    <row r="223" spans="2:7" s="3" customFormat="1">
      <c r="B223" s="14"/>
      <c r="C223" s="62"/>
      <c r="D223" s="62"/>
      <c r="E223" s="62"/>
      <c r="F223" s="62"/>
      <c r="G223" s="62"/>
    </row>
    <row r="224" spans="2:7" s="3" customFormat="1">
      <c r="B224" s="14"/>
      <c r="C224" s="62"/>
      <c r="D224" s="62"/>
      <c r="E224" s="62"/>
      <c r="F224" s="62"/>
      <c r="G224" s="62"/>
    </row>
    <row r="225" spans="2:7" s="3" customFormat="1">
      <c r="B225" s="14"/>
      <c r="C225" s="62"/>
      <c r="D225" s="62"/>
      <c r="E225" s="62"/>
      <c r="F225" s="62"/>
      <c r="G225" s="62"/>
    </row>
    <row r="226" spans="2:7" s="3" customFormat="1">
      <c r="B226" s="14"/>
      <c r="C226" s="62"/>
      <c r="D226" s="62"/>
      <c r="E226" s="62"/>
      <c r="F226" s="62"/>
      <c r="G226" s="62"/>
    </row>
    <row r="227" spans="2:7" s="3" customFormat="1">
      <c r="B227" s="14"/>
      <c r="C227" s="62"/>
      <c r="D227" s="62"/>
      <c r="E227" s="62"/>
      <c r="F227" s="62"/>
      <c r="G227" s="62"/>
    </row>
    <row r="228" spans="2:7" s="3" customFormat="1">
      <c r="B228" s="14"/>
      <c r="C228" s="62"/>
      <c r="D228" s="62"/>
      <c r="E228" s="62"/>
      <c r="F228" s="62"/>
      <c r="G228" s="62"/>
    </row>
    <row r="229" spans="2:7" s="3" customFormat="1">
      <c r="B229" s="14"/>
      <c r="C229" s="62"/>
      <c r="D229" s="62"/>
      <c r="E229" s="62"/>
      <c r="F229" s="62"/>
      <c r="G229" s="62"/>
    </row>
    <row r="230" spans="2:7" s="3" customFormat="1">
      <c r="B230" s="14"/>
      <c r="C230" s="62"/>
      <c r="D230" s="62"/>
      <c r="E230" s="62"/>
      <c r="F230" s="62"/>
      <c r="G230" s="62"/>
    </row>
    <row r="231" spans="2:7" s="3" customFormat="1">
      <c r="B231" s="14"/>
      <c r="C231" s="62"/>
      <c r="D231" s="62"/>
      <c r="E231" s="62"/>
      <c r="F231" s="62"/>
      <c r="G231" s="62"/>
    </row>
    <row r="232" spans="2:7" s="3" customFormat="1">
      <c r="B232" s="14"/>
      <c r="C232" s="62"/>
      <c r="D232" s="62"/>
      <c r="E232" s="62"/>
      <c r="F232" s="62"/>
      <c r="G232" s="62"/>
    </row>
    <row r="233" spans="2:7" s="3" customFormat="1">
      <c r="B233" s="14"/>
      <c r="C233" s="62"/>
      <c r="D233" s="62"/>
      <c r="E233" s="62"/>
      <c r="F233" s="62"/>
      <c r="G233" s="62"/>
    </row>
    <row r="234" spans="2:7" s="3" customFormat="1">
      <c r="B234" s="14"/>
      <c r="C234" s="62"/>
      <c r="D234" s="62"/>
      <c r="E234" s="62"/>
      <c r="F234" s="62"/>
      <c r="G234" s="62"/>
    </row>
    <row r="235" spans="2:7" s="3" customFormat="1">
      <c r="B235" s="14"/>
      <c r="C235" s="62"/>
      <c r="D235" s="62"/>
      <c r="E235" s="62"/>
      <c r="F235" s="62"/>
      <c r="G235" s="62"/>
    </row>
    <row r="236" spans="2:7" s="3" customFormat="1">
      <c r="B236" s="14"/>
      <c r="C236" s="62"/>
      <c r="D236" s="62"/>
      <c r="E236" s="62"/>
      <c r="F236" s="62"/>
      <c r="G236" s="62"/>
    </row>
    <row r="237" spans="2:7" s="3" customFormat="1">
      <c r="B237" s="14"/>
      <c r="C237" s="62"/>
      <c r="D237" s="62"/>
      <c r="E237" s="62"/>
      <c r="F237" s="62"/>
      <c r="G237" s="62"/>
    </row>
    <row r="238" spans="2:7" s="3" customFormat="1">
      <c r="B238" s="14"/>
      <c r="C238" s="62"/>
      <c r="D238" s="62"/>
      <c r="E238" s="62"/>
      <c r="F238" s="62"/>
      <c r="G238" s="62"/>
    </row>
    <row r="239" spans="2:7" s="3" customFormat="1">
      <c r="B239" s="14"/>
      <c r="C239" s="62"/>
      <c r="D239" s="62"/>
      <c r="E239" s="62"/>
      <c r="F239" s="62"/>
      <c r="G239" s="62"/>
    </row>
    <row r="240" spans="2:7" s="3" customFormat="1">
      <c r="B240" s="14"/>
      <c r="C240" s="62"/>
      <c r="D240" s="62"/>
      <c r="E240" s="62"/>
      <c r="F240" s="62"/>
      <c r="G240" s="62"/>
    </row>
    <row r="241" spans="2:7" s="3" customFormat="1">
      <c r="B241" s="14"/>
      <c r="C241" s="62"/>
      <c r="D241" s="62"/>
      <c r="E241" s="62"/>
      <c r="F241" s="62"/>
      <c r="G241" s="62"/>
    </row>
    <row r="242" spans="2:7" s="3" customFormat="1">
      <c r="B242" s="14"/>
      <c r="C242" s="62"/>
      <c r="D242" s="62"/>
      <c r="E242" s="62"/>
      <c r="F242" s="62"/>
      <c r="G242" s="62"/>
    </row>
    <row r="243" spans="2:7" s="3" customFormat="1">
      <c r="B243" s="14"/>
      <c r="C243" s="62"/>
      <c r="D243" s="62"/>
      <c r="E243" s="62"/>
      <c r="F243" s="62"/>
      <c r="G243" s="62"/>
    </row>
    <row r="244" spans="2:7" s="3" customFormat="1">
      <c r="B244" s="14"/>
      <c r="C244" s="62"/>
      <c r="D244" s="62"/>
      <c r="E244" s="62"/>
      <c r="F244" s="62"/>
      <c r="G244" s="62"/>
    </row>
    <row r="245" spans="2:7" s="3" customFormat="1">
      <c r="B245" s="14"/>
      <c r="C245" s="62"/>
      <c r="D245" s="62"/>
      <c r="E245" s="62"/>
      <c r="F245" s="62"/>
      <c r="G245" s="62"/>
    </row>
    <row r="246" spans="2:7" s="3" customFormat="1">
      <c r="B246" s="14"/>
      <c r="C246" s="62"/>
      <c r="D246" s="62"/>
      <c r="E246" s="62"/>
      <c r="F246" s="62"/>
      <c r="G246" s="62"/>
    </row>
    <row r="247" spans="2:7" s="3" customFormat="1">
      <c r="B247" s="14"/>
      <c r="C247" s="62"/>
      <c r="D247" s="62"/>
      <c r="E247" s="62"/>
      <c r="F247" s="62"/>
      <c r="G247" s="62"/>
    </row>
    <row r="248" spans="2:7" s="3" customFormat="1">
      <c r="B248" s="14"/>
      <c r="C248" s="62"/>
      <c r="D248" s="62"/>
      <c r="E248" s="62"/>
      <c r="F248" s="62"/>
      <c r="G248" s="62"/>
    </row>
    <row r="249" spans="2:7" s="3" customFormat="1">
      <c r="B249" s="14"/>
      <c r="C249" s="62"/>
      <c r="D249" s="62"/>
      <c r="E249" s="62"/>
      <c r="F249" s="62"/>
      <c r="G249" s="62"/>
    </row>
    <row r="250" spans="2:7" s="3" customFormat="1">
      <c r="B250" s="14"/>
      <c r="C250" s="62"/>
      <c r="D250" s="62"/>
      <c r="E250" s="62"/>
      <c r="F250" s="62"/>
      <c r="G250" s="62"/>
    </row>
    <row r="251" spans="2:7" s="3" customFormat="1">
      <c r="B251" s="14"/>
      <c r="C251" s="62"/>
      <c r="D251" s="62"/>
      <c r="E251" s="62"/>
      <c r="F251" s="62"/>
      <c r="G251" s="62"/>
    </row>
    <row r="252" spans="2:7" s="3" customFormat="1">
      <c r="B252" s="14"/>
      <c r="C252" s="62"/>
      <c r="D252" s="62"/>
      <c r="E252" s="62"/>
      <c r="F252" s="62"/>
      <c r="G252" s="62"/>
    </row>
    <row r="253" spans="2:7" s="3" customFormat="1">
      <c r="B253" s="14"/>
      <c r="C253" s="62"/>
      <c r="D253" s="62"/>
      <c r="E253" s="62"/>
      <c r="F253" s="62"/>
      <c r="G253" s="62"/>
    </row>
    <row r="254" spans="2:7" s="3" customFormat="1">
      <c r="B254" s="14"/>
      <c r="C254" s="62"/>
      <c r="D254" s="62"/>
      <c r="E254" s="62"/>
      <c r="F254" s="62"/>
      <c r="G254" s="62"/>
    </row>
    <row r="255" spans="2:7" s="3" customFormat="1">
      <c r="B255" s="14"/>
      <c r="C255" s="62"/>
      <c r="D255" s="62"/>
      <c r="E255" s="62"/>
      <c r="F255" s="62"/>
      <c r="G255" s="62"/>
    </row>
    <row r="256" spans="2:7" s="3" customFormat="1">
      <c r="B256" s="14"/>
      <c r="C256" s="62"/>
      <c r="D256" s="62"/>
      <c r="E256" s="62"/>
      <c r="F256" s="62"/>
      <c r="G256" s="62"/>
    </row>
    <row r="257" spans="2:7" s="3" customFormat="1">
      <c r="B257" s="14"/>
      <c r="C257" s="62"/>
      <c r="D257" s="62"/>
      <c r="E257" s="62"/>
      <c r="F257" s="62"/>
      <c r="G257" s="62"/>
    </row>
    <row r="258" spans="2:7" s="3" customFormat="1">
      <c r="B258" s="14"/>
      <c r="C258" s="62"/>
      <c r="D258" s="62"/>
      <c r="E258" s="62"/>
      <c r="F258" s="62"/>
      <c r="G258" s="62"/>
    </row>
    <row r="259" spans="2:7" s="3" customFormat="1">
      <c r="B259" s="14"/>
      <c r="C259" s="62"/>
      <c r="D259" s="62"/>
      <c r="E259" s="62"/>
      <c r="F259" s="62"/>
      <c r="G259" s="62"/>
    </row>
    <row r="260" spans="2:7" s="3" customFormat="1">
      <c r="B260" s="14"/>
      <c r="C260" s="62"/>
      <c r="D260" s="62"/>
      <c r="E260" s="62"/>
      <c r="F260" s="62"/>
      <c r="G260" s="62"/>
    </row>
    <row r="261" spans="2:7" s="3" customFormat="1">
      <c r="B261" s="14"/>
      <c r="C261" s="62"/>
      <c r="D261" s="62"/>
      <c r="E261" s="62"/>
      <c r="F261" s="62"/>
      <c r="G261" s="62"/>
    </row>
    <row r="262" spans="2:7" s="3" customFormat="1">
      <c r="B262" s="14"/>
      <c r="C262" s="62"/>
      <c r="D262" s="62"/>
      <c r="E262" s="62"/>
      <c r="F262" s="62"/>
      <c r="G262" s="62"/>
    </row>
    <row r="263" spans="2:7" s="3" customFormat="1">
      <c r="B263" s="14"/>
      <c r="C263" s="62"/>
      <c r="D263" s="62"/>
      <c r="E263" s="62"/>
      <c r="F263" s="62"/>
      <c r="G263" s="62"/>
    </row>
    <row r="264" spans="2:7" s="3" customFormat="1">
      <c r="B264" s="14"/>
      <c r="C264" s="62"/>
      <c r="D264" s="62"/>
      <c r="E264" s="62"/>
      <c r="F264" s="62"/>
      <c r="G264" s="62"/>
    </row>
    <row r="265" spans="2:7" s="3" customFormat="1">
      <c r="B265" s="14"/>
      <c r="C265" s="62"/>
      <c r="D265" s="62"/>
      <c r="E265" s="62"/>
      <c r="F265" s="62"/>
      <c r="G265" s="62"/>
    </row>
    <row r="266" spans="2:7" s="3" customFormat="1">
      <c r="B266" s="14"/>
      <c r="C266" s="62"/>
      <c r="D266" s="62"/>
      <c r="E266" s="62"/>
      <c r="F266" s="62"/>
      <c r="G266" s="62"/>
    </row>
    <row r="267" spans="2:7" s="3" customFormat="1">
      <c r="B267" s="14"/>
      <c r="C267" s="62"/>
      <c r="D267" s="62"/>
      <c r="E267" s="62"/>
      <c r="F267" s="62"/>
      <c r="G267" s="62"/>
    </row>
    <row r="268" spans="2:7" s="3" customFormat="1">
      <c r="B268" s="14"/>
      <c r="C268" s="62"/>
      <c r="D268" s="62"/>
      <c r="E268" s="62"/>
      <c r="F268" s="62"/>
      <c r="G268" s="62"/>
    </row>
    <row r="269" spans="2:7" s="3" customFormat="1">
      <c r="B269" s="14"/>
      <c r="C269" s="62"/>
      <c r="D269" s="62"/>
      <c r="E269" s="62"/>
      <c r="F269" s="62"/>
      <c r="G269" s="62"/>
    </row>
    <row r="270" spans="2:7" s="3" customFormat="1">
      <c r="B270" s="14"/>
      <c r="C270" s="62"/>
      <c r="D270" s="62"/>
      <c r="E270" s="62"/>
      <c r="F270" s="62"/>
      <c r="G270" s="62"/>
    </row>
    <row r="271" spans="2:7" s="3" customFormat="1">
      <c r="B271" s="14"/>
      <c r="C271" s="62"/>
      <c r="D271" s="62"/>
      <c r="E271" s="62"/>
      <c r="F271" s="62"/>
      <c r="G271" s="62"/>
    </row>
    <row r="272" spans="2:7" s="3" customFormat="1">
      <c r="B272" s="14"/>
      <c r="C272" s="62"/>
      <c r="D272" s="62"/>
      <c r="E272" s="62"/>
      <c r="F272" s="62"/>
      <c r="G272" s="62"/>
    </row>
    <row r="273" spans="2:7" s="3" customFormat="1">
      <c r="B273" s="14"/>
      <c r="C273" s="62"/>
      <c r="D273" s="62"/>
      <c r="E273" s="62"/>
      <c r="F273" s="62"/>
      <c r="G273" s="62"/>
    </row>
    <row r="274" spans="2:7" s="3" customFormat="1">
      <c r="B274" s="14"/>
      <c r="C274" s="62"/>
      <c r="D274" s="62"/>
      <c r="E274" s="62"/>
      <c r="F274" s="62"/>
      <c r="G274" s="62"/>
    </row>
    <row r="275" spans="2:7" s="3" customFormat="1">
      <c r="B275" s="14"/>
      <c r="C275" s="62"/>
      <c r="D275" s="62"/>
      <c r="E275" s="62"/>
      <c r="F275" s="62"/>
      <c r="G275" s="62"/>
    </row>
    <row r="276" spans="2:7" s="3" customFormat="1">
      <c r="B276" s="14"/>
      <c r="C276" s="62"/>
      <c r="D276" s="62"/>
      <c r="E276" s="62"/>
      <c r="F276" s="62"/>
      <c r="G276" s="62"/>
    </row>
    <row r="277" spans="2:7" s="3" customFormat="1">
      <c r="B277" s="14"/>
      <c r="C277" s="62"/>
      <c r="D277" s="62"/>
      <c r="E277" s="62"/>
      <c r="F277" s="62"/>
      <c r="G277" s="62"/>
    </row>
    <row r="278" spans="2:7" s="3" customFormat="1">
      <c r="B278" s="14"/>
      <c r="C278" s="62"/>
      <c r="D278" s="62"/>
      <c r="E278" s="62"/>
      <c r="F278" s="62"/>
      <c r="G278" s="62"/>
    </row>
    <row r="279" spans="2:7" s="3" customFormat="1">
      <c r="B279" s="14"/>
      <c r="C279" s="62"/>
      <c r="D279" s="62"/>
      <c r="E279" s="62"/>
      <c r="F279" s="62"/>
      <c r="G279" s="62"/>
    </row>
    <row r="280" spans="2:7" s="3" customFormat="1">
      <c r="B280" s="14"/>
      <c r="C280" s="62"/>
      <c r="D280" s="62"/>
      <c r="E280" s="62"/>
      <c r="F280" s="62"/>
      <c r="G280" s="62"/>
    </row>
    <row r="281" spans="2:7" s="3" customFormat="1">
      <c r="B281" s="14"/>
      <c r="C281" s="62"/>
      <c r="D281" s="62"/>
      <c r="E281" s="62"/>
      <c r="F281" s="62"/>
      <c r="G281" s="62"/>
    </row>
    <row r="282" spans="2:7" s="3" customFormat="1">
      <c r="B282" s="14"/>
      <c r="C282" s="62"/>
      <c r="D282" s="62"/>
      <c r="E282" s="62"/>
      <c r="F282" s="62"/>
      <c r="G282" s="62"/>
    </row>
    <row r="283" spans="2:7" s="3" customFormat="1">
      <c r="B283" s="14"/>
      <c r="C283" s="62"/>
      <c r="D283" s="62"/>
      <c r="E283" s="62"/>
      <c r="F283" s="62"/>
      <c r="G283" s="62"/>
    </row>
    <row r="284" spans="2:7" s="3" customFormat="1">
      <c r="B284" s="14"/>
      <c r="C284" s="62"/>
      <c r="D284" s="62"/>
      <c r="E284" s="62"/>
      <c r="F284" s="62"/>
      <c r="G284" s="62"/>
    </row>
    <row r="285" spans="2:7" s="3" customFormat="1">
      <c r="B285" s="14"/>
      <c r="C285" s="62"/>
      <c r="D285" s="62"/>
      <c r="E285" s="62"/>
      <c r="F285" s="62"/>
      <c r="G285" s="62"/>
    </row>
    <row r="286" spans="2:7" s="3" customFormat="1">
      <c r="B286" s="14"/>
      <c r="C286" s="62"/>
      <c r="D286" s="62"/>
      <c r="E286" s="62"/>
      <c r="F286" s="62"/>
      <c r="G286" s="62"/>
    </row>
    <row r="287" spans="2:7" s="3" customFormat="1">
      <c r="B287" s="14"/>
      <c r="C287" s="62"/>
      <c r="D287" s="62"/>
      <c r="E287" s="62"/>
      <c r="F287" s="62"/>
      <c r="G287" s="62"/>
    </row>
    <row r="288" spans="2:7" s="3" customFormat="1">
      <c r="B288" s="14"/>
      <c r="C288" s="62"/>
      <c r="D288" s="62"/>
      <c r="E288" s="62"/>
      <c r="F288" s="62"/>
      <c r="G288" s="62"/>
    </row>
    <row r="289" spans="2:7" s="3" customFormat="1">
      <c r="B289" s="14"/>
      <c r="C289" s="62"/>
      <c r="D289" s="62"/>
      <c r="E289" s="62"/>
      <c r="F289" s="62"/>
      <c r="G289" s="62"/>
    </row>
    <row r="290" spans="2:7" s="3" customFormat="1">
      <c r="B290" s="14"/>
      <c r="C290" s="62"/>
      <c r="D290" s="62"/>
      <c r="E290" s="62"/>
      <c r="F290" s="62"/>
      <c r="G290" s="62"/>
    </row>
    <row r="291" spans="2:7" s="3" customFormat="1">
      <c r="B291" s="14"/>
      <c r="C291" s="62"/>
      <c r="D291" s="62"/>
      <c r="E291" s="62"/>
      <c r="F291" s="62"/>
      <c r="G291" s="62"/>
    </row>
    <row r="292" spans="2:7" s="3" customFormat="1">
      <c r="B292" s="14"/>
      <c r="C292" s="62"/>
      <c r="D292" s="62"/>
      <c r="E292" s="62"/>
      <c r="F292" s="62"/>
      <c r="G292" s="62"/>
    </row>
    <row r="293" spans="2:7" s="3" customFormat="1">
      <c r="B293" s="14"/>
      <c r="C293" s="62"/>
      <c r="D293" s="62"/>
      <c r="E293" s="62"/>
      <c r="F293" s="62"/>
      <c r="G293" s="62"/>
    </row>
    <row r="294" spans="2:7" s="3" customFormat="1">
      <c r="B294" s="14"/>
      <c r="C294" s="62"/>
      <c r="D294" s="62"/>
      <c r="E294" s="62"/>
      <c r="F294" s="62"/>
      <c r="G294" s="62"/>
    </row>
    <row r="295" spans="2:7" s="3" customFormat="1">
      <c r="B295" s="14"/>
      <c r="C295" s="62"/>
      <c r="D295" s="62"/>
      <c r="E295" s="62"/>
      <c r="F295" s="62"/>
      <c r="G295" s="62"/>
    </row>
    <row r="296" spans="2:7" s="3" customFormat="1">
      <c r="B296" s="14"/>
      <c r="C296" s="62"/>
      <c r="D296" s="62"/>
      <c r="E296" s="62"/>
      <c r="F296" s="62"/>
      <c r="G296" s="62"/>
    </row>
    <row r="297" spans="2:7" s="3" customFormat="1">
      <c r="B297" s="14"/>
      <c r="C297" s="62"/>
      <c r="D297" s="62"/>
      <c r="E297" s="62"/>
      <c r="F297" s="62"/>
      <c r="G297" s="62"/>
    </row>
    <row r="298" spans="2:7" s="3" customFormat="1">
      <c r="B298" s="14"/>
      <c r="C298" s="62"/>
      <c r="D298" s="62"/>
      <c r="E298" s="62"/>
      <c r="F298" s="62"/>
      <c r="G298" s="62"/>
    </row>
    <row r="299" spans="2:7" s="3" customFormat="1">
      <c r="B299" s="14"/>
      <c r="C299" s="62"/>
      <c r="D299" s="62"/>
      <c r="E299" s="62"/>
      <c r="F299" s="62"/>
      <c r="G299" s="62"/>
    </row>
    <row r="300" spans="2:7" s="3" customFormat="1">
      <c r="B300" s="14"/>
      <c r="C300" s="62"/>
      <c r="D300" s="62"/>
      <c r="E300" s="62"/>
      <c r="F300" s="62"/>
      <c r="G300" s="62"/>
    </row>
    <row r="301" spans="2:7" s="3" customFormat="1">
      <c r="B301" s="14"/>
      <c r="C301" s="62"/>
      <c r="D301" s="62"/>
      <c r="E301" s="62"/>
      <c r="F301" s="62"/>
      <c r="G301" s="62"/>
    </row>
    <row r="302" spans="2:7" s="3" customFormat="1">
      <c r="B302" s="14"/>
      <c r="C302" s="62"/>
      <c r="D302" s="62"/>
      <c r="E302" s="62"/>
      <c r="F302" s="62"/>
      <c r="G302" s="62"/>
    </row>
    <row r="303" spans="2:7" s="3" customFormat="1">
      <c r="B303" s="14"/>
      <c r="C303" s="62"/>
      <c r="D303" s="62"/>
      <c r="E303" s="62"/>
      <c r="F303" s="62"/>
      <c r="G303" s="62"/>
    </row>
    <row r="304" spans="2:7" s="3" customFormat="1">
      <c r="B304" s="14"/>
      <c r="C304" s="62"/>
      <c r="D304" s="62"/>
      <c r="E304" s="62"/>
      <c r="F304" s="62"/>
      <c r="G304" s="62"/>
    </row>
    <row r="305" spans="2:7" s="3" customFormat="1">
      <c r="B305" s="14"/>
      <c r="C305" s="62"/>
      <c r="D305" s="62"/>
      <c r="E305" s="62"/>
      <c r="F305" s="62"/>
      <c r="G305" s="62"/>
    </row>
    <row r="306" spans="2:7" s="3" customFormat="1">
      <c r="B306" s="14"/>
      <c r="C306" s="62"/>
      <c r="D306" s="62"/>
      <c r="E306" s="62"/>
      <c r="F306" s="62"/>
      <c r="G306" s="62"/>
    </row>
    <row r="307" spans="2:7" s="3" customFormat="1">
      <c r="B307" s="14"/>
      <c r="C307" s="62"/>
      <c r="D307" s="62"/>
      <c r="E307" s="62"/>
      <c r="F307" s="62"/>
      <c r="G307" s="62"/>
    </row>
    <row r="308" spans="2:7" s="3" customFormat="1">
      <c r="B308" s="14"/>
      <c r="C308" s="62"/>
      <c r="D308" s="62"/>
      <c r="E308" s="62"/>
      <c r="F308" s="62"/>
      <c r="G308" s="62"/>
    </row>
    <row r="309" spans="2:7" s="3" customFormat="1">
      <c r="B309" s="14"/>
      <c r="C309" s="62"/>
      <c r="D309" s="62"/>
      <c r="E309" s="62"/>
      <c r="F309" s="62"/>
      <c r="G309" s="62"/>
    </row>
    <row r="310" spans="2:7" s="3" customFormat="1">
      <c r="B310" s="14"/>
      <c r="C310" s="62"/>
      <c r="D310" s="62"/>
      <c r="E310" s="62"/>
      <c r="F310" s="62"/>
      <c r="G310" s="62"/>
    </row>
    <row r="311" spans="2:7" s="3" customFormat="1">
      <c r="B311" s="14"/>
      <c r="C311" s="62"/>
      <c r="D311" s="62"/>
      <c r="E311" s="62"/>
      <c r="F311" s="62"/>
      <c r="G311" s="62"/>
    </row>
    <row r="312" spans="2:7" s="3" customFormat="1">
      <c r="B312" s="14"/>
      <c r="C312" s="62"/>
      <c r="D312" s="62"/>
      <c r="E312" s="62"/>
      <c r="F312" s="62"/>
      <c r="G312" s="62"/>
    </row>
    <row r="313" spans="2:7" s="3" customFormat="1">
      <c r="B313" s="14"/>
      <c r="C313" s="62"/>
      <c r="D313" s="62"/>
      <c r="E313" s="62"/>
      <c r="F313" s="62"/>
      <c r="G313" s="62"/>
    </row>
    <row r="314" spans="2:7" s="3" customFormat="1">
      <c r="B314" s="14"/>
      <c r="C314" s="62"/>
      <c r="D314" s="62"/>
      <c r="E314" s="62"/>
      <c r="F314" s="62"/>
      <c r="G314" s="62"/>
    </row>
    <row r="315" spans="2:7" s="3" customFormat="1">
      <c r="B315" s="14"/>
      <c r="C315" s="62"/>
      <c r="D315" s="62"/>
      <c r="E315" s="62"/>
      <c r="F315" s="62"/>
      <c r="G315" s="62"/>
    </row>
    <row r="316" spans="2:7" s="3" customFormat="1">
      <c r="B316" s="14"/>
      <c r="C316" s="62"/>
      <c r="D316" s="62"/>
      <c r="E316" s="62"/>
      <c r="F316" s="62"/>
      <c r="G316" s="62"/>
    </row>
    <row r="317" spans="2:7" s="3" customFormat="1">
      <c r="B317" s="14"/>
      <c r="C317" s="62"/>
      <c r="D317" s="62"/>
      <c r="E317" s="62"/>
      <c r="F317" s="62"/>
      <c r="G317" s="62"/>
    </row>
    <row r="318" spans="2:7" s="3" customFormat="1">
      <c r="B318" s="14"/>
      <c r="C318" s="62"/>
      <c r="D318" s="62"/>
      <c r="E318" s="62"/>
      <c r="F318" s="62"/>
      <c r="G318" s="62"/>
    </row>
    <row r="319" spans="2:7" s="3" customFormat="1">
      <c r="B319" s="14"/>
      <c r="C319" s="62"/>
      <c r="D319" s="62"/>
      <c r="E319" s="62"/>
      <c r="F319" s="62"/>
      <c r="G319" s="62"/>
    </row>
    <row r="320" spans="2:7" s="3" customFormat="1">
      <c r="B320" s="14"/>
      <c r="C320" s="62"/>
      <c r="D320" s="62"/>
      <c r="E320" s="62"/>
      <c r="F320" s="62"/>
      <c r="G320" s="62"/>
    </row>
    <row r="321" spans="2:7" s="3" customFormat="1">
      <c r="B321" s="14"/>
      <c r="C321" s="62"/>
      <c r="D321" s="62"/>
      <c r="E321" s="62"/>
      <c r="F321" s="62"/>
      <c r="G321" s="62"/>
    </row>
    <row r="322" spans="2:7" s="3" customFormat="1">
      <c r="B322" s="14"/>
      <c r="C322" s="62"/>
      <c r="D322" s="62"/>
      <c r="E322" s="62"/>
      <c r="F322" s="62"/>
      <c r="G322" s="62"/>
    </row>
    <row r="323" spans="2:7" s="3" customFormat="1">
      <c r="B323" s="14"/>
      <c r="C323" s="62"/>
      <c r="D323" s="62"/>
      <c r="E323" s="62"/>
      <c r="F323" s="62"/>
      <c r="G323" s="62"/>
    </row>
    <row r="324" spans="2:7" s="3" customFormat="1">
      <c r="B324" s="14"/>
      <c r="C324" s="62"/>
      <c r="D324" s="62"/>
      <c r="E324" s="62"/>
      <c r="F324" s="62"/>
      <c r="G324" s="62"/>
    </row>
    <row r="325" spans="2:7" s="3" customFormat="1">
      <c r="B325" s="14"/>
      <c r="C325" s="62"/>
      <c r="D325" s="62"/>
      <c r="E325" s="62"/>
      <c r="F325" s="62"/>
      <c r="G325" s="62"/>
    </row>
    <row r="326" spans="2:7" s="3" customFormat="1">
      <c r="B326" s="14"/>
      <c r="C326" s="62"/>
      <c r="D326" s="62"/>
      <c r="E326" s="62"/>
      <c r="F326" s="62"/>
      <c r="G326" s="62"/>
    </row>
    <row r="327" spans="2:7" s="3" customFormat="1">
      <c r="B327" s="14"/>
      <c r="C327" s="62"/>
      <c r="D327" s="62"/>
      <c r="E327" s="62"/>
      <c r="F327" s="62"/>
      <c r="G327" s="62"/>
    </row>
    <row r="328" spans="2:7" s="3" customFormat="1">
      <c r="B328" s="14"/>
      <c r="C328" s="62"/>
      <c r="D328" s="62"/>
      <c r="E328" s="62"/>
      <c r="F328" s="62"/>
      <c r="G328" s="62"/>
    </row>
    <row r="329" spans="2:7" s="3" customFormat="1">
      <c r="B329" s="14"/>
      <c r="C329" s="62"/>
      <c r="D329" s="62"/>
      <c r="E329" s="62"/>
      <c r="F329" s="62"/>
      <c r="G329" s="62"/>
    </row>
    <row r="330" spans="2:7" s="3" customFormat="1">
      <c r="B330" s="14"/>
      <c r="C330" s="62"/>
      <c r="D330" s="62"/>
      <c r="E330" s="62"/>
      <c r="F330" s="62"/>
      <c r="G330" s="62"/>
    </row>
    <row r="331" spans="2:7" s="3" customFormat="1">
      <c r="B331" s="14"/>
      <c r="C331" s="62"/>
      <c r="D331" s="62"/>
      <c r="E331" s="62"/>
      <c r="F331" s="62"/>
      <c r="G331" s="62"/>
    </row>
    <row r="332" spans="2:7" s="3" customFormat="1">
      <c r="B332" s="14"/>
      <c r="C332" s="62"/>
      <c r="D332" s="62"/>
      <c r="E332" s="62"/>
      <c r="F332" s="62"/>
      <c r="G332" s="62"/>
    </row>
    <row r="333" spans="2:7" s="3" customFormat="1">
      <c r="B333" s="14"/>
      <c r="C333" s="62"/>
      <c r="D333" s="62"/>
      <c r="E333" s="62"/>
      <c r="F333" s="62"/>
      <c r="G333" s="62"/>
    </row>
    <row r="334" spans="2:7" s="3" customFormat="1">
      <c r="B334" s="14"/>
      <c r="C334" s="62"/>
      <c r="D334" s="62"/>
      <c r="E334" s="62"/>
      <c r="F334" s="62"/>
      <c r="G334" s="62"/>
    </row>
    <row r="335" spans="2:7" s="3" customFormat="1">
      <c r="B335" s="14"/>
      <c r="C335" s="62"/>
      <c r="D335" s="62"/>
      <c r="E335" s="62"/>
      <c r="F335" s="62"/>
      <c r="G335" s="62"/>
    </row>
    <row r="336" spans="2:7" s="3" customFormat="1">
      <c r="B336" s="14"/>
      <c r="C336" s="62"/>
      <c r="D336" s="62"/>
      <c r="E336" s="62"/>
      <c r="F336" s="62"/>
      <c r="G336" s="62"/>
    </row>
    <row r="337" spans="2:7" s="3" customFormat="1">
      <c r="B337" s="14"/>
      <c r="C337" s="62"/>
      <c r="D337" s="62"/>
      <c r="E337" s="62"/>
      <c r="F337" s="62"/>
      <c r="G337" s="62"/>
    </row>
    <row r="338" spans="2:7" s="3" customFormat="1">
      <c r="B338" s="14"/>
      <c r="C338" s="62"/>
      <c r="D338" s="62"/>
      <c r="E338" s="62"/>
      <c r="F338" s="62"/>
      <c r="G338" s="62"/>
    </row>
    <row r="339" spans="2:7" s="3" customFormat="1">
      <c r="B339" s="14"/>
      <c r="C339" s="62"/>
      <c r="D339" s="62"/>
      <c r="E339" s="62"/>
      <c r="F339" s="62"/>
      <c r="G339" s="62"/>
    </row>
    <row r="340" spans="2:7" s="3" customFormat="1">
      <c r="B340" s="14"/>
      <c r="C340" s="62"/>
      <c r="D340" s="62"/>
      <c r="E340" s="62"/>
      <c r="F340" s="62"/>
      <c r="G340" s="62"/>
    </row>
    <row r="341" spans="2:7" s="3" customFormat="1">
      <c r="B341" s="14"/>
      <c r="C341" s="62"/>
      <c r="D341" s="62"/>
      <c r="E341" s="62"/>
      <c r="F341" s="62"/>
      <c r="G341" s="62"/>
    </row>
    <row r="342" spans="2:7" s="3" customFormat="1">
      <c r="B342" s="14"/>
      <c r="C342" s="62"/>
      <c r="D342" s="62"/>
      <c r="E342" s="62"/>
      <c r="F342" s="62"/>
      <c r="G342" s="62"/>
    </row>
    <row r="343" spans="2:7" s="3" customFormat="1">
      <c r="B343" s="14"/>
      <c r="C343" s="62"/>
      <c r="D343" s="62"/>
      <c r="E343" s="62"/>
      <c r="F343" s="62"/>
      <c r="G343" s="62"/>
    </row>
    <row r="344" spans="2:7" s="3" customFormat="1">
      <c r="B344" s="14"/>
      <c r="C344" s="62"/>
      <c r="D344" s="62"/>
      <c r="E344" s="62"/>
      <c r="F344" s="62"/>
      <c r="G344" s="62"/>
    </row>
    <row r="345" spans="2:7" s="3" customFormat="1">
      <c r="B345" s="14"/>
      <c r="C345" s="62"/>
      <c r="D345" s="62"/>
      <c r="E345" s="62"/>
      <c r="F345" s="62"/>
      <c r="G345" s="62"/>
    </row>
    <row r="346" spans="2:7" s="3" customFormat="1">
      <c r="B346" s="14"/>
      <c r="C346" s="62"/>
      <c r="D346" s="62"/>
      <c r="E346" s="62"/>
      <c r="F346" s="62"/>
      <c r="G346" s="62"/>
    </row>
    <row r="347" spans="2:7" s="3" customFormat="1">
      <c r="B347" s="14"/>
      <c r="C347" s="62"/>
      <c r="D347" s="62"/>
      <c r="E347" s="62"/>
      <c r="F347" s="62"/>
      <c r="G347" s="62"/>
    </row>
    <row r="348" spans="2:7" s="3" customFormat="1">
      <c r="B348" s="14"/>
      <c r="C348" s="62"/>
      <c r="D348" s="62"/>
      <c r="E348" s="62"/>
      <c r="F348" s="62"/>
      <c r="G348" s="62"/>
    </row>
    <row r="349" spans="2:7" s="3" customFormat="1">
      <c r="B349" s="14"/>
      <c r="C349" s="62"/>
      <c r="D349" s="62"/>
      <c r="E349" s="62"/>
      <c r="F349" s="62"/>
      <c r="G349" s="62"/>
    </row>
    <row r="350" spans="2:7" s="3" customFormat="1">
      <c r="B350" s="14"/>
      <c r="C350" s="62"/>
      <c r="D350" s="62"/>
      <c r="E350" s="62"/>
      <c r="F350" s="62"/>
      <c r="G350" s="62"/>
    </row>
    <row r="351" spans="2:7" s="3" customFormat="1">
      <c r="B351" s="14"/>
      <c r="C351" s="62"/>
      <c r="D351" s="62"/>
      <c r="E351" s="62"/>
      <c r="F351" s="62"/>
      <c r="G351" s="62"/>
    </row>
    <row r="352" spans="2:7" s="3" customFormat="1">
      <c r="B352" s="14"/>
      <c r="C352" s="62"/>
      <c r="D352" s="62"/>
      <c r="E352" s="62"/>
      <c r="F352" s="62"/>
      <c r="G352" s="62"/>
    </row>
    <row r="353" spans="2:7" s="3" customFormat="1">
      <c r="B353" s="14"/>
      <c r="C353" s="62"/>
      <c r="D353" s="62"/>
      <c r="E353" s="62"/>
      <c r="F353" s="62"/>
      <c r="G353" s="62"/>
    </row>
    <row r="354" spans="2:7" s="3" customFormat="1">
      <c r="B354" s="14"/>
      <c r="C354" s="62"/>
      <c r="D354" s="62"/>
      <c r="E354" s="62"/>
      <c r="F354" s="62"/>
      <c r="G354" s="62"/>
    </row>
    <row r="355" spans="2:7" s="3" customFormat="1">
      <c r="B355" s="14"/>
      <c r="C355" s="62"/>
      <c r="D355" s="62"/>
      <c r="E355" s="62"/>
      <c r="F355" s="62"/>
      <c r="G355" s="62"/>
    </row>
    <row r="356" spans="2:7" s="3" customFormat="1">
      <c r="B356" s="14"/>
      <c r="C356" s="62"/>
      <c r="D356" s="62"/>
      <c r="E356" s="62"/>
      <c r="F356" s="62"/>
      <c r="G356" s="62"/>
    </row>
    <row r="357" spans="2:7" s="3" customFormat="1">
      <c r="B357" s="14"/>
      <c r="C357" s="62"/>
      <c r="D357" s="62"/>
      <c r="E357" s="62"/>
      <c r="F357" s="62"/>
      <c r="G357" s="62"/>
    </row>
    <row r="358" spans="2:7" s="3" customFormat="1">
      <c r="B358" s="14"/>
      <c r="C358" s="62"/>
      <c r="D358" s="62"/>
      <c r="E358" s="62"/>
      <c r="F358" s="62"/>
      <c r="G358" s="62"/>
    </row>
    <row r="359" spans="2:7" s="3" customFormat="1">
      <c r="B359" s="14"/>
      <c r="C359" s="62"/>
      <c r="D359" s="62"/>
      <c r="E359" s="62"/>
      <c r="F359" s="62"/>
      <c r="G359" s="62"/>
    </row>
    <row r="360" spans="2:7" s="3" customFormat="1">
      <c r="B360" s="14"/>
      <c r="C360" s="62"/>
      <c r="D360" s="62"/>
      <c r="E360" s="62"/>
      <c r="F360" s="62"/>
      <c r="G360" s="62"/>
    </row>
    <row r="361" spans="2:7" s="3" customFormat="1">
      <c r="B361" s="14"/>
      <c r="C361" s="62"/>
      <c r="D361" s="62"/>
      <c r="E361" s="62"/>
      <c r="F361" s="62"/>
      <c r="G361" s="62"/>
    </row>
    <row r="362" spans="2:7" s="3" customFormat="1">
      <c r="B362" s="14"/>
      <c r="C362" s="62"/>
      <c r="D362" s="62"/>
      <c r="E362" s="62"/>
      <c r="F362" s="62"/>
      <c r="G362" s="62"/>
    </row>
    <row r="363" spans="2:7" s="3" customFormat="1">
      <c r="B363" s="14"/>
      <c r="C363" s="62"/>
      <c r="D363" s="62"/>
      <c r="E363" s="62"/>
      <c r="F363" s="62"/>
      <c r="G363" s="62"/>
    </row>
    <row r="364" spans="2:7" s="3" customFormat="1">
      <c r="B364" s="14"/>
      <c r="C364" s="62"/>
      <c r="D364" s="62"/>
      <c r="E364" s="62"/>
      <c r="F364" s="62"/>
      <c r="G364" s="62"/>
    </row>
    <row r="365" spans="2:7" s="3" customFormat="1">
      <c r="B365" s="14"/>
      <c r="C365" s="62"/>
      <c r="D365" s="62"/>
      <c r="E365" s="62"/>
      <c r="F365" s="62"/>
      <c r="G365" s="62"/>
    </row>
    <row r="366" spans="2:7" s="3" customFormat="1">
      <c r="B366" s="14"/>
      <c r="C366" s="62"/>
      <c r="D366" s="62"/>
      <c r="E366" s="62"/>
      <c r="F366" s="62"/>
      <c r="G366" s="62"/>
    </row>
    <row r="367" spans="2:7" s="3" customFormat="1">
      <c r="B367" s="14"/>
      <c r="C367" s="62"/>
      <c r="D367" s="62"/>
      <c r="E367" s="62"/>
      <c r="F367" s="62"/>
      <c r="G367" s="62"/>
    </row>
    <row r="368" spans="2:7" s="3" customFormat="1">
      <c r="B368" s="14"/>
      <c r="C368" s="62"/>
      <c r="D368" s="62"/>
      <c r="E368" s="62"/>
      <c r="F368" s="62"/>
      <c r="G368" s="62"/>
    </row>
    <row r="369" spans="2:7" s="3" customFormat="1">
      <c r="B369" s="14"/>
      <c r="C369" s="62"/>
      <c r="D369" s="62"/>
      <c r="E369" s="62"/>
      <c r="F369" s="62"/>
      <c r="G369" s="62"/>
    </row>
    <row r="370" spans="2:7" s="3" customFormat="1">
      <c r="B370" s="14"/>
      <c r="C370" s="62"/>
      <c r="D370" s="62"/>
      <c r="E370" s="62"/>
      <c r="F370" s="62"/>
      <c r="G370" s="62"/>
    </row>
    <row r="371" spans="2:7" s="3" customFormat="1">
      <c r="B371" s="14"/>
      <c r="C371" s="62"/>
      <c r="D371" s="62"/>
      <c r="E371" s="62"/>
      <c r="F371" s="62"/>
      <c r="G371" s="62"/>
    </row>
    <row r="372" spans="2:7" s="3" customFormat="1">
      <c r="B372" s="14"/>
      <c r="C372" s="62"/>
      <c r="D372" s="62"/>
      <c r="E372" s="62"/>
      <c r="F372" s="62"/>
      <c r="G372" s="62"/>
    </row>
    <row r="373" spans="2:7" s="3" customFormat="1">
      <c r="B373" s="14"/>
      <c r="C373" s="62"/>
      <c r="D373" s="62"/>
      <c r="E373" s="62"/>
      <c r="F373" s="62"/>
      <c r="G373" s="62"/>
    </row>
    <row r="374" spans="2:7" s="3" customFormat="1">
      <c r="B374" s="14"/>
      <c r="C374" s="62"/>
      <c r="D374" s="62"/>
      <c r="E374" s="62"/>
      <c r="F374" s="62"/>
      <c r="G374" s="62"/>
    </row>
    <row r="375" spans="2:7" s="3" customFormat="1">
      <c r="B375" s="14"/>
      <c r="C375" s="62"/>
      <c r="D375" s="62"/>
      <c r="E375" s="62"/>
      <c r="F375" s="62"/>
      <c r="G375" s="62"/>
    </row>
    <row r="376" spans="2:7" s="3" customFormat="1">
      <c r="B376" s="14"/>
      <c r="C376" s="62"/>
      <c r="D376" s="62"/>
      <c r="E376" s="62"/>
      <c r="F376" s="62"/>
      <c r="G376" s="62"/>
    </row>
    <row r="377" spans="2:7" s="3" customFormat="1">
      <c r="B377" s="14"/>
      <c r="C377" s="62"/>
      <c r="D377" s="62"/>
      <c r="E377" s="62"/>
      <c r="F377" s="62"/>
      <c r="G377" s="62"/>
    </row>
    <row r="378" spans="2:7" s="3" customFormat="1">
      <c r="B378" s="14"/>
      <c r="C378" s="62"/>
      <c r="D378" s="62"/>
      <c r="E378" s="62"/>
      <c r="F378" s="62"/>
      <c r="G378" s="62"/>
    </row>
    <row r="379" spans="2:7" s="3" customFormat="1">
      <c r="B379" s="14"/>
      <c r="C379" s="62"/>
      <c r="D379" s="62"/>
      <c r="E379" s="62"/>
      <c r="F379" s="62"/>
      <c r="G379" s="62"/>
    </row>
    <row r="380" spans="2:7" s="3" customFormat="1">
      <c r="B380" s="14"/>
      <c r="C380" s="62"/>
      <c r="D380" s="62"/>
      <c r="E380" s="62"/>
      <c r="F380" s="62"/>
      <c r="G380" s="62"/>
    </row>
    <row r="381" spans="2:7" s="3" customFormat="1">
      <c r="B381" s="14"/>
      <c r="C381" s="62"/>
      <c r="D381" s="62"/>
      <c r="E381" s="62"/>
      <c r="F381" s="62"/>
      <c r="G381" s="62"/>
    </row>
    <row r="382" spans="2:7" s="3" customFormat="1">
      <c r="B382" s="14"/>
      <c r="C382" s="62"/>
      <c r="D382" s="62"/>
      <c r="E382" s="62"/>
      <c r="F382" s="62"/>
      <c r="G382" s="62"/>
    </row>
    <row r="383" spans="2:7" s="3" customFormat="1">
      <c r="B383" s="14"/>
      <c r="C383" s="62"/>
      <c r="D383" s="62"/>
      <c r="E383" s="62"/>
      <c r="F383" s="62"/>
      <c r="G383" s="62"/>
    </row>
    <row r="384" spans="2:7" s="3" customFormat="1">
      <c r="B384" s="14"/>
      <c r="C384" s="62"/>
      <c r="D384" s="62"/>
      <c r="E384" s="62"/>
      <c r="F384" s="62"/>
      <c r="G384" s="62"/>
    </row>
    <row r="385" spans="2:7" s="3" customFormat="1">
      <c r="B385" s="14"/>
      <c r="C385" s="62"/>
      <c r="D385" s="62"/>
      <c r="E385" s="62"/>
      <c r="F385" s="62"/>
      <c r="G385" s="62"/>
    </row>
    <row r="386" spans="2:7" s="3" customFormat="1">
      <c r="B386" s="14"/>
      <c r="C386" s="62"/>
      <c r="D386" s="62"/>
      <c r="E386" s="62"/>
      <c r="F386" s="62"/>
      <c r="G386" s="62"/>
    </row>
    <row r="387" spans="2:7" s="3" customFormat="1">
      <c r="B387" s="14"/>
      <c r="C387" s="62"/>
      <c r="D387" s="62"/>
      <c r="E387" s="62"/>
      <c r="F387" s="62"/>
      <c r="G387" s="62"/>
    </row>
    <row r="388" spans="2:7" s="3" customFormat="1">
      <c r="B388" s="14"/>
      <c r="C388" s="62"/>
      <c r="D388" s="62"/>
      <c r="E388" s="62"/>
      <c r="F388" s="62"/>
      <c r="G388" s="62"/>
    </row>
    <row r="389" spans="2:7" s="3" customFormat="1">
      <c r="B389" s="14"/>
      <c r="C389" s="62"/>
      <c r="D389" s="62"/>
      <c r="E389" s="62"/>
      <c r="F389" s="62"/>
      <c r="G389" s="62"/>
    </row>
    <row r="390" spans="2:7" s="3" customFormat="1">
      <c r="B390" s="14"/>
      <c r="C390" s="62"/>
      <c r="D390" s="62"/>
      <c r="E390" s="62"/>
      <c r="F390" s="62"/>
      <c r="G390" s="62"/>
    </row>
    <row r="391" spans="2:7" s="3" customFormat="1">
      <c r="B391" s="14"/>
      <c r="C391" s="62"/>
      <c r="D391" s="62"/>
      <c r="E391" s="62"/>
      <c r="F391" s="62"/>
      <c r="G391" s="62"/>
    </row>
    <row r="392" spans="2:7" s="3" customFormat="1">
      <c r="B392" s="14"/>
      <c r="C392" s="62"/>
      <c r="D392" s="62"/>
      <c r="E392" s="62"/>
      <c r="F392" s="62"/>
      <c r="G392" s="62"/>
    </row>
    <row r="393" spans="2:7" s="3" customFormat="1">
      <c r="B393" s="14"/>
      <c r="C393" s="62"/>
      <c r="D393" s="62"/>
      <c r="E393" s="62"/>
      <c r="F393" s="62"/>
      <c r="G393" s="62"/>
    </row>
    <row r="394" spans="2:7" s="3" customFormat="1">
      <c r="B394" s="14"/>
      <c r="C394" s="62"/>
      <c r="D394" s="62"/>
      <c r="E394" s="62"/>
      <c r="F394" s="62"/>
      <c r="G394" s="62"/>
    </row>
    <row r="395" spans="2:7" s="3" customFormat="1">
      <c r="B395" s="14"/>
      <c r="C395" s="62"/>
      <c r="D395" s="62"/>
      <c r="E395" s="62"/>
      <c r="F395" s="62"/>
      <c r="G395" s="62"/>
    </row>
    <row r="396" spans="2:7" s="3" customFormat="1">
      <c r="B396" s="14"/>
      <c r="C396" s="62"/>
      <c r="D396" s="62"/>
      <c r="E396" s="62"/>
      <c r="F396" s="62"/>
      <c r="G396" s="62"/>
    </row>
    <row r="397" spans="2:7" s="3" customFormat="1">
      <c r="B397" s="14"/>
      <c r="C397" s="62"/>
      <c r="D397" s="62"/>
      <c r="E397" s="62"/>
      <c r="F397" s="62"/>
      <c r="G397" s="62"/>
    </row>
    <row r="398" spans="2:7" s="3" customFormat="1">
      <c r="B398" s="14"/>
      <c r="C398" s="62"/>
      <c r="D398" s="62"/>
      <c r="E398" s="62"/>
      <c r="F398" s="62"/>
      <c r="G398" s="62"/>
    </row>
    <row r="399" spans="2:7" s="3" customFormat="1">
      <c r="B399" s="14"/>
      <c r="C399" s="62"/>
      <c r="D399" s="62"/>
      <c r="E399" s="62"/>
      <c r="F399" s="62"/>
      <c r="G399" s="62"/>
    </row>
    <row r="400" spans="2:7" s="3" customFormat="1">
      <c r="B400" s="14"/>
      <c r="C400" s="62"/>
      <c r="D400" s="62"/>
      <c r="E400" s="62"/>
      <c r="F400" s="62"/>
      <c r="G400" s="62"/>
    </row>
    <row r="401" spans="2:7" s="3" customFormat="1">
      <c r="B401" s="14"/>
      <c r="C401" s="62"/>
      <c r="D401" s="62"/>
      <c r="E401" s="62"/>
      <c r="F401" s="62"/>
      <c r="G401" s="62"/>
    </row>
    <row r="402" spans="2:7" s="3" customFormat="1">
      <c r="B402" s="14"/>
      <c r="C402" s="62"/>
      <c r="D402" s="62"/>
      <c r="E402" s="62"/>
      <c r="F402" s="62"/>
      <c r="G402" s="62"/>
    </row>
    <row r="403" spans="2:7" s="3" customFormat="1">
      <c r="B403" s="14"/>
      <c r="C403" s="62"/>
      <c r="D403" s="62"/>
      <c r="E403" s="62"/>
      <c r="F403" s="62"/>
      <c r="G403" s="62"/>
    </row>
    <row r="404" spans="2:7" s="3" customFormat="1">
      <c r="B404" s="14"/>
      <c r="C404" s="62"/>
      <c r="D404" s="62"/>
      <c r="E404" s="62"/>
      <c r="F404" s="62"/>
      <c r="G404" s="62"/>
    </row>
    <row r="405" spans="2:7" s="3" customFormat="1">
      <c r="B405" s="14"/>
      <c r="C405" s="62"/>
      <c r="D405" s="62"/>
      <c r="E405" s="62"/>
      <c r="F405" s="62"/>
      <c r="G405" s="62"/>
    </row>
    <row r="406" spans="2:7" s="3" customFormat="1">
      <c r="B406" s="14"/>
      <c r="C406" s="62"/>
      <c r="D406" s="62"/>
      <c r="E406" s="62"/>
      <c r="F406" s="62"/>
      <c r="G406" s="62"/>
    </row>
    <row r="407" spans="2:7" s="3" customFormat="1">
      <c r="B407" s="14"/>
      <c r="C407" s="62"/>
      <c r="D407" s="62"/>
      <c r="E407" s="62"/>
      <c r="F407" s="62"/>
      <c r="G407" s="62"/>
    </row>
    <row r="408" spans="2:7" s="3" customFormat="1">
      <c r="B408" s="14"/>
      <c r="C408" s="62"/>
      <c r="D408" s="62"/>
      <c r="E408" s="62"/>
      <c r="F408" s="62"/>
      <c r="G408" s="62"/>
    </row>
    <row r="409" spans="2:7" s="3" customFormat="1">
      <c r="B409" s="14"/>
      <c r="C409" s="62"/>
      <c r="D409" s="62"/>
      <c r="E409" s="62"/>
      <c r="F409" s="62"/>
      <c r="G409" s="62"/>
    </row>
    <row r="410" spans="2:7" s="3" customFormat="1">
      <c r="B410" s="14"/>
      <c r="C410" s="62"/>
      <c r="D410" s="62"/>
      <c r="E410" s="62"/>
      <c r="F410" s="62"/>
      <c r="G410" s="62"/>
    </row>
    <row r="411" spans="2:7" s="3" customFormat="1">
      <c r="B411" s="14"/>
      <c r="C411" s="62"/>
      <c r="D411" s="62"/>
      <c r="E411" s="62"/>
      <c r="F411" s="62"/>
      <c r="G411" s="62"/>
    </row>
    <row r="412" spans="2:7" s="3" customFormat="1">
      <c r="B412" s="14"/>
      <c r="C412" s="62"/>
      <c r="D412" s="62"/>
      <c r="E412" s="62"/>
      <c r="F412" s="62"/>
      <c r="G412" s="62"/>
    </row>
    <row r="413" spans="2:7" s="3" customFormat="1">
      <c r="B413" s="14"/>
      <c r="C413" s="62"/>
      <c r="D413" s="62"/>
      <c r="E413" s="62"/>
      <c r="F413" s="62"/>
      <c r="G413" s="62"/>
    </row>
    <row r="414" spans="2:7" s="3" customFormat="1">
      <c r="B414" s="14"/>
      <c r="C414" s="62"/>
      <c r="D414" s="62"/>
      <c r="E414" s="62"/>
      <c r="F414" s="62"/>
      <c r="G414" s="62"/>
    </row>
    <row r="415" spans="2:7" s="3" customFormat="1">
      <c r="B415" s="14"/>
      <c r="C415" s="62"/>
      <c r="D415" s="62"/>
      <c r="E415" s="62"/>
      <c r="F415" s="62"/>
      <c r="G415" s="62"/>
    </row>
    <row r="416" spans="2:7" s="3" customFormat="1">
      <c r="B416" s="14"/>
      <c r="C416" s="62"/>
      <c r="D416" s="62"/>
      <c r="E416" s="62"/>
      <c r="F416" s="62"/>
      <c r="G416" s="62"/>
    </row>
    <row r="417" spans="2:7" s="3" customFormat="1">
      <c r="B417" s="14"/>
      <c r="C417" s="62"/>
      <c r="D417" s="62"/>
      <c r="E417" s="62"/>
      <c r="F417" s="62"/>
      <c r="G417" s="62"/>
    </row>
    <row r="418" spans="2:7" s="3" customFormat="1">
      <c r="B418" s="14"/>
      <c r="C418" s="62"/>
      <c r="D418" s="62"/>
      <c r="E418" s="62"/>
      <c r="F418" s="62"/>
      <c r="G418" s="62"/>
    </row>
    <row r="419" spans="2:7" s="3" customFormat="1">
      <c r="B419" s="14"/>
      <c r="C419" s="62"/>
      <c r="D419" s="62"/>
      <c r="E419" s="62"/>
      <c r="F419" s="62"/>
      <c r="G419" s="62"/>
    </row>
    <row r="420" spans="2:7" s="3" customFormat="1">
      <c r="B420" s="14"/>
      <c r="C420" s="62"/>
      <c r="D420" s="62"/>
      <c r="E420" s="62"/>
      <c r="F420" s="62"/>
      <c r="G420" s="62"/>
    </row>
    <row r="421" spans="2:7" s="3" customFormat="1">
      <c r="B421" s="14"/>
      <c r="C421" s="62"/>
      <c r="D421" s="62"/>
      <c r="E421" s="62"/>
      <c r="F421" s="62"/>
      <c r="G421" s="62"/>
    </row>
    <row r="422" spans="2:7" s="3" customFormat="1">
      <c r="B422" s="14"/>
      <c r="C422" s="62"/>
      <c r="D422" s="62"/>
      <c r="E422" s="62"/>
      <c r="F422" s="62"/>
      <c r="G422" s="62"/>
    </row>
    <row r="423" spans="2:7" s="3" customFormat="1">
      <c r="B423" s="14"/>
      <c r="C423" s="62"/>
      <c r="D423" s="62"/>
      <c r="E423" s="62"/>
      <c r="F423" s="62"/>
      <c r="G423" s="62"/>
    </row>
    <row r="424" spans="2:7" s="3" customFormat="1">
      <c r="B424" s="14"/>
      <c r="C424" s="62"/>
      <c r="D424" s="62"/>
      <c r="E424" s="62"/>
      <c r="F424" s="62"/>
      <c r="G424" s="62"/>
    </row>
    <row r="425" spans="2:7" s="3" customFormat="1">
      <c r="B425" s="14"/>
      <c r="C425" s="62"/>
      <c r="D425" s="62"/>
      <c r="E425" s="62"/>
      <c r="F425" s="62"/>
      <c r="G425" s="62"/>
    </row>
    <row r="426" spans="2:7" s="3" customFormat="1">
      <c r="B426" s="14"/>
      <c r="C426" s="62"/>
      <c r="D426" s="62"/>
      <c r="E426" s="62"/>
      <c r="F426" s="62"/>
      <c r="G426" s="62"/>
    </row>
    <row r="427" spans="2:7" s="3" customFormat="1">
      <c r="B427" s="14"/>
      <c r="C427" s="62"/>
      <c r="D427" s="62"/>
      <c r="E427" s="62"/>
      <c r="F427" s="62"/>
      <c r="G427" s="62"/>
    </row>
    <row r="428" spans="2:7" s="3" customFormat="1">
      <c r="B428" s="14"/>
      <c r="C428" s="62"/>
      <c r="D428" s="62"/>
      <c r="E428" s="62"/>
      <c r="F428" s="62"/>
      <c r="G428" s="62"/>
    </row>
    <row r="429" spans="2:7" s="3" customFormat="1">
      <c r="B429" s="14"/>
      <c r="C429" s="62"/>
      <c r="D429" s="62"/>
      <c r="E429" s="62"/>
      <c r="F429" s="62"/>
      <c r="G429" s="62"/>
    </row>
    <row r="430" spans="2:7" s="3" customFormat="1">
      <c r="B430" s="14"/>
      <c r="C430" s="62"/>
      <c r="D430" s="62"/>
      <c r="E430" s="62"/>
      <c r="F430" s="62"/>
      <c r="G430" s="62"/>
    </row>
    <row r="431" spans="2:7" s="3" customFormat="1">
      <c r="B431" s="14"/>
      <c r="C431" s="62"/>
      <c r="D431" s="62"/>
      <c r="E431" s="62"/>
      <c r="F431" s="62"/>
      <c r="G431" s="62"/>
    </row>
    <row r="432" spans="2:7" s="3" customFormat="1">
      <c r="B432" s="14"/>
      <c r="C432" s="62"/>
      <c r="D432" s="62"/>
      <c r="E432" s="62"/>
      <c r="F432" s="62"/>
      <c r="G432" s="62"/>
    </row>
    <row r="433" spans="2:7" s="3" customFormat="1">
      <c r="B433" s="14"/>
      <c r="C433" s="62"/>
      <c r="D433" s="62"/>
      <c r="E433" s="62"/>
      <c r="F433" s="62"/>
      <c r="G433" s="62"/>
    </row>
    <row r="434" spans="2:7" s="3" customFormat="1">
      <c r="B434" s="14"/>
      <c r="C434" s="62"/>
      <c r="D434" s="62"/>
      <c r="E434" s="62"/>
      <c r="F434" s="62"/>
      <c r="G434" s="62"/>
    </row>
    <row r="435" spans="2:7" s="3" customFormat="1">
      <c r="B435" s="14"/>
      <c r="C435" s="62"/>
      <c r="D435" s="62"/>
      <c r="E435" s="62"/>
      <c r="F435" s="62"/>
      <c r="G435" s="62"/>
    </row>
    <row r="436" spans="2:7" s="3" customFormat="1">
      <c r="B436" s="14"/>
      <c r="C436" s="62"/>
      <c r="D436" s="62"/>
      <c r="E436" s="62"/>
      <c r="F436" s="62"/>
      <c r="G436" s="62"/>
    </row>
    <row r="437" spans="2:7" s="3" customFormat="1">
      <c r="B437" s="14"/>
      <c r="C437" s="62"/>
      <c r="D437" s="62"/>
      <c r="E437" s="62"/>
      <c r="F437" s="62"/>
      <c r="G437" s="62"/>
    </row>
    <row r="438" spans="2:7" s="3" customFormat="1">
      <c r="B438" s="14"/>
      <c r="C438" s="62"/>
      <c r="D438" s="62"/>
      <c r="E438" s="62"/>
      <c r="F438" s="62"/>
      <c r="G438" s="62"/>
    </row>
    <row r="439" spans="2:7" s="3" customFormat="1">
      <c r="B439" s="14"/>
      <c r="C439" s="62"/>
      <c r="D439" s="62"/>
      <c r="E439" s="62"/>
      <c r="F439" s="62"/>
      <c r="G439" s="62"/>
    </row>
    <row r="440" spans="2:7" s="3" customFormat="1">
      <c r="B440" s="14"/>
      <c r="C440" s="62"/>
      <c r="D440" s="62"/>
      <c r="E440" s="62"/>
      <c r="F440" s="62"/>
      <c r="G440" s="62"/>
    </row>
    <row r="441" spans="2:7" s="3" customFormat="1">
      <c r="B441" s="14"/>
      <c r="C441" s="62"/>
      <c r="D441" s="62"/>
      <c r="E441" s="62"/>
      <c r="F441" s="62"/>
      <c r="G441" s="62"/>
    </row>
    <row r="442" spans="2:7" s="3" customFormat="1">
      <c r="B442" s="14"/>
      <c r="C442" s="62"/>
      <c r="D442" s="62"/>
      <c r="E442" s="62"/>
      <c r="F442" s="62"/>
      <c r="G442" s="62"/>
    </row>
    <row r="443" spans="2:7" s="3" customFormat="1">
      <c r="B443" s="14"/>
      <c r="C443" s="62"/>
      <c r="D443" s="62"/>
      <c r="E443" s="62"/>
      <c r="F443" s="62"/>
      <c r="G443" s="62"/>
    </row>
    <row r="444" spans="2:7" s="3" customFormat="1">
      <c r="B444" s="14"/>
      <c r="C444" s="62"/>
      <c r="D444" s="62"/>
      <c r="E444" s="62"/>
      <c r="F444" s="62"/>
      <c r="G444" s="62"/>
    </row>
    <row r="445" spans="2:7" s="3" customFormat="1">
      <c r="B445" s="14"/>
      <c r="C445" s="62"/>
      <c r="D445" s="62"/>
      <c r="E445" s="62"/>
      <c r="F445" s="62"/>
      <c r="G445" s="62"/>
    </row>
    <row r="446" spans="2:7" s="3" customFormat="1">
      <c r="B446" s="14"/>
      <c r="C446" s="62"/>
      <c r="D446" s="62"/>
      <c r="E446" s="62"/>
      <c r="F446" s="62"/>
      <c r="G446" s="62"/>
    </row>
    <row r="447" spans="2:7" s="3" customFormat="1">
      <c r="B447" s="14"/>
      <c r="C447" s="62"/>
      <c r="D447" s="62"/>
      <c r="E447" s="62"/>
      <c r="F447" s="62"/>
      <c r="G447" s="62"/>
    </row>
    <row r="448" spans="2:7" s="3" customFormat="1">
      <c r="B448" s="14"/>
      <c r="C448" s="62"/>
      <c r="D448" s="62"/>
      <c r="E448" s="62"/>
      <c r="F448" s="62"/>
      <c r="G448" s="62"/>
    </row>
    <row r="449" spans="2:7" s="3" customFormat="1">
      <c r="B449" s="14"/>
      <c r="C449" s="62"/>
      <c r="D449" s="62"/>
      <c r="E449" s="62"/>
      <c r="F449" s="62"/>
      <c r="G449" s="62"/>
    </row>
    <row r="450" spans="2:7" s="3" customFormat="1">
      <c r="B450" s="14"/>
      <c r="C450" s="62"/>
      <c r="D450" s="62"/>
      <c r="E450" s="62"/>
      <c r="F450" s="62"/>
      <c r="G450" s="62"/>
    </row>
    <row r="451" spans="2:7" s="3" customFormat="1">
      <c r="B451" s="14"/>
      <c r="C451" s="62"/>
      <c r="D451" s="62"/>
      <c r="E451" s="62"/>
      <c r="F451" s="62"/>
      <c r="G451" s="62"/>
    </row>
    <row r="452" spans="2:7" s="3" customFormat="1">
      <c r="B452" s="14"/>
      <c r="C452" s="62"/>
      <c r="D452" s="62"/>
      <c r="E452" s="62"/>
      <c r="F452" s="62"/>
      <c r="G452" s="62"/>
    </row>
    <row r="453" spans="2:7" s="3" customFormat="1">
      <c r="B453" s="14"/>
      <c r="C453" s="62"/>
      <c r="D453" s="62"/>
      <c r="E453" s="62"/>
      <c r="F453" s="62"/>
      <c r="G453" s="62"/>
    </row>
    <row r="454" spans="2:7" s="3" customFormat="1">
      <c r="B454" s="14"/>
      <c r="C454" s="62"/>
      <c r="D454" s="62"/>
      <c r="E454" s="62"/>
      <c r="F454" s="62"/>
      <c r="G454" s="62"/>
    </row>
    <row r="455" spans="2:7" s="3" customFormat="1">
      <c r="B455" s="14"/>
      <c r="C455" s="62"/>
      <c r="D455" s="62"/>
      <c r="E455" s="62"/>
      <c r="F455" s="62"/>
      <c r="G455" s="62"/>
    </row>
    <row r="456" spans="2:7" s="3" customFormat="1">
      <c r="B456" s="14"/>
      <c r="C456" s="62"/>
      <c r="D456" s="62"/>
      <c r="E456" s="62"/>
      <c r="F456" s="62"/>
      <c r="G456" s="62"/>
    </row>
    <row r="457" spans="2:7" s="3" customFormat="1">
      <c r="B457" s="14"/>
      <c r="C457" s="62"/>
      <c r="D457" s="62"/>
      <c r="E457" s="62"/>
      <c r="F457" s="62"/>
      <c r="G457" s="62"/>
    </row>
    <row r="458" spans="2:7" s="3" customFormat="1">
      <c r="B458" s="14"/>
      <c r="C458" s="62"/>
      <c r="D458" s="62"/>
      <c r="E458" s="62"/>
      <c r="F458" s="62"/>
      <c r="G458" s="62"/>
    </row>
    <row r="459" spans="2:7" s="3" customFormat="1">
      <c r="B459" s="14"/>
      <c r="C459" s="62"/>
      <c r="D459" s="62"/>
      <c r="E459" s="62"/>
      <c r="F459" s="62"/>
      <c r="G459" s="62"/>
    </row>
    <row r="460" spans="2:7" s="3" customFormat="1">
      <c r="B460" s="14"/>
      <c r="C460" s="62"/>
      <c r="D460" s="62"/>
      <c r="E460" s="62"/>
      <c r="F460" s="62"/>
      <c r="G460" s="62"/>
    </row>
    <row r="461" spans="2:7" s="3" customFormat="1">
      <c r="B461" s="14"/>
      <c r="C461" s="62"/>
      <c r="D461" s="62"/>
      <c r="E461" s="62"/>
      <c r="F461" s="62"/>
      <c r="G461" s="62"/>
    </row>
    <row r="462" spans="2:7" s="3" customFormat="1">
      <c r="B462" s="14"/>
      <c r="C462" s="62"/>
      <c r="D462" s="62"/>
      <c r="E462" s="62"/>
      <c r="F462" s="62"/>
      <c r="G462" s="62"/>
    </row>
    <row r="463" spans="2:7" s="3" customFormat="1">
      <c r="B463" s="14"/>
      <c r="C463" s="62"/>
      <c r="D463" s="62"/>
      <c r="E463" s="62"/>
      <c r="F463" s="62"/>
      <c r="G463" s="62"/>
    </row>
    <row r="464" spans="2:7" s="3" customFormat="1">
      <c r="B464" s="14"/>
      <c r="C464" s="62"/>
      <c r="D464" s="62"/>
      <c r="E464" s="62"/>
      <c r="F464" s="62"/>
      <c r="G464" s="62"/>
    </row>
    <row r="465" spans="2:7" s="3" customFormat="1">
      <c r="B465" s="14"/>
      <c r="C465" s="62"/>
      <c r="D465" s="62"/>
      <c r="E465" s="62"/>
      <c r="F465" s="62"/>
      <c r="G465" s="62"/>
    </row>
    <row r="466" spans="2:7" s="3" customFormat="1">
      <c r="B466" s="14"/>
      <c r="C466" s="62"/>
      <c r="D466" s="62"/>
      <c r="E466" s="62"/>
      <c r="F466" s="62"/>
      <c r="G466" s="62"/>
    </row>
    <row r="467" spans="2:7" s="3" customFormat="1">
      <c r="B467" s="14"/>
      <c r="C467" s="62"/>
      <c r="D467" s="62"/>
      <c r="E467" s="62"/>
      <c r="F467" s="62"/>
      <c r="G467" s="62"/>
    </row>
    <row r="468" spans="2:7" s="3" customFormat="1">
      <c r="B468" s="14"/>
      <c r="C468" s="62"/>
      <c r="D468" s="62"/>
      <c r="E468" s="62"/>
      <c r="F468" s="62"/>
      <c r="G468" s="62"/>
    </row>
    <row r="469" spans="2:7" s="3" customFormat="1">
      <c r="B469" s="14"/>
      <c r="C469" s="62"/>
      <c r="D469" s="62"/>
      <c r="E469" s="62"/>
      <c r="F469" s="62"/>
      <c r="G469" s="62"/>
    </row>
    <row r="470" spans="2:7" s="3" customFormat="1">
      <c r="B470" s="14"/>
      <c r="C470" s="62"/>
      <c r="D470" s="62"/>
      <c r="E470" s="62"/>
      <c r="F470" s="62"/>
      <c r="G470" s="62"/>
    </row>
    <row r="471" spans="2:7" s="3" customFormat="1">
      <c r="B471" s="14"/>
      <c r="C471" s="62"/>
      <c r="D471" s="62"/>
      <c r="E471" s="62"/>
      <c r="F471" s="62"/>
      <c r="G471" s="62"/>
    </row>
    <row r="472" spans="2:7" s="3" customFormat="1">
      <c r="B472" s="14"/>
      <c r="C472" s="62"/>
      <c r="D472" s="62"/>
      <c r="E472" s="62"/>
      <c r="F472" s="62"/>
      <c r="G472" s="62"/>
    </row>
    <row r="473" spans="2:7" s="3" customFormat="1">
      <c r="B473" s="14"/>
      <c r="C473" s="62"/>
      <c r="D473" s="62"/>
      <c r="E473" s="62"/>
      <c r="F473" s="62"/>
      <c r="G473" s="62"/>
    </row>
    <row r="474" spans="2:7" s="3" customFormat="1">
      <c r="B474" s="14"/>
      <c r="C474" s="62"/>
      <c r="D474" s="62"/>
      <c r="E474" s="62"/>
      <c r="F474" s="62"/>
      <c r="G474" s="62"/>
    </row>
    <row r="475" spans="2:7" s="3" customFormat="1">
      <c r="B475" s="14"/>
      <c r="C475" s="62"/>
      <c r="D475" s="62"/>
      <c r="E475" s="62"/>
      <c r="F475" s="62"/>
      <c r="G475" s="62"/>
    </row>
    <row r="476" spans="2:7" s="3" customFormat="1">
      <c r="B476" s="14"/>
      <c r="C476" s="62"/>
      <c r="D476" s="62"/>
      <c r="E476" s="62"/>
      <c r="F476" s="62"/>
      <c r="G476" s="62"/>
    </row>
    <row r="477" spans="2:7" s="3" customFormat="1">
      <c r="B477" s="14"/>
      <c r="C477" s="62"/>
      <c r="D477" s="62"/>
      <c r="E477" s="62"/>
      <c r="F477" s="62"/>
      <c r="G477" s="62"/>
    </row>
    <row r="478" spans="2:7" s="3" customFormat="1">
      <c r="B478" s="14"/>
      <c r="C478" s="62"/>
      <c r="D478" s="62"/>
      <c r="E478" s="62"/>
      <c r="F478" s="62"/>
      <c r="G478" s="62"/>
    </row>
    <row r="479" spans="2:7" s="3" customFormat="1">
      <c r="B479" s="14"/>
      <c r="C479" s="62"/>
      <c r="D479" s="62"/>
      <c r="E479" s="62"/>
      <c r="F479" s="62"/>
      <c r="G479" s="62"/>
    </row>
    <row r="480" spans="2:7" s="3" customFormat="1">
      <c r="B480" s="14"/>
      <c r="C480" s="62"/>
      <c r="D480" s="62"/>
      <c r="E480" s="62"/>
      <c r="F480" s="62"/>
      <c r="G480" s="62"/>
    </row>
    <row r="481" spans="2:7" s="3" customFormat="1">
      <c r="B481" s="14"/>
      <c r="C481" s="62"/>
      <c r="D481" s="62"/>
      <c r="E481" s="62"/>
      <c r="F481" s="62"/>
      <c r="G481" s="62"/>
    </row>
    <row r="482" spans="2:7" s="3" customFormat="1">
      <c r="B482" s="14"/>
      <c r="C482" s="62"/>
      <c r="D482" s="62"/>
      <c r="E482" s="62"/>
      <c r="F482" s="62"/>
      <c r="G482" s="62"/>
    </row>
    <row r="483" spans="2:7" s="3" customFormat="1">
      <c r="B483" s="14"/>
      <c r="C483" s="62"/>
      <c r="D483" s="62"/>
      <c r="E483" s="62"/>
      <c r="F483" s="62"/>
      <c r="G483" s="62"/>
    </row>
    <row r="484" spans="2:7" s="3" customFormat="1">
      <c r="B484" s="14"/>
      <c r="C484" s="62"/>
      <c r="D484" s="62"/>
      <c r="E484" s="62"/>
      <c r="F484" s="62"/>
      <c r="G484" s="62"/>
    </row>
    <row r="485" spans="2:7" s="3" customFormat="1">
      <c r="B485" s="14"/>
      <c r="C485" s="62"/>
      <c r="D485" s="62"/>
      <c r="E485" s="62"/>
      <c r="F485" s="62"/>
      <c r="G485" s="62"/>
    </row>
    <row r="486" spans="2:7" s="3" customFormat="1">
      <c r="B486" s="14"/>
      <c r="C486" s="62"/>
      <c r="D486" s="62"/>
      <c r="E486" s="62"/>
      <c r="F486" s="62"/>
      <c r="G486" s="62"/>
    </row>
    <row r="487" spans="2:7" s="3" customFormat="1">
      <c r="B487" s="14"/>
      <c r="C487" s="62"/>
      <c r="D487" s="62"/>
      <c r="E487" s="62"/>
      <c r="F487" s="62"/>
      <c r="G487" s="62"/>
    </row>
    <row r="488" spans="2:7" s="3" customFormat="1">
      <c r="B488" s="14"/>
      <c r="C488" s="62"/>
      <c r="D488" s="62"/>
      <c r="E488" s="62"/>
      <c r="F488" s="62"/>
      <c r="G488" s="62"/>
    </row>
    <row r="489" spans="2:7" s="3" customFormat="1">
      <c r="B489" s="14"/>
      <c r="C489" s="62"/>
      <c r="D489" s="62"/>
      <c r="E489" s="62"/>
      <c r="F489" s="62"/>
      <c r="G489" s="62"/>
    </row>
    <row r="490" spans="2:7" s="3" customFormat="1">
      <c r="B490" s="14"/>
      <c r="C490" s="62"/>
      <c r="D490" s="62"/>
      <c r="E490" s="62"/>
      <c r="F490" s="62"/>
      <c r="G490" s="62"/>
    </row>
    <row r="491" spans="2:7" s="3" customFormat="1">
      <c r="B491" s="14"/>
      <c r="C491" s="62"/>
      <c r="D491" s="62"/>
      <c r="E491" s="62"/>
      <c r="F491" s="62"/>
      <c r="G491" s="62"/>
    </row>
    <row r="492" spans="2:7" s="3" customFormat="1">
      <c r="B492" s="14"/>
      <c r="C492" s="62"/>
      <c r="D492" s="62"/>
      <c r="E492" s="62"/>
      <c r="F492" s="62"/>
      <c r="G492" s="62"/>
    </row>
    <row r="493" spans="2:7" s="3" customFormat="1">
      <c r="B493" s="14"/>
      <c r="C493" s="62"/>
      <c r="D493" s="62"/>
      <c r="E493" s="62"/>
      <c r="F493" s="62"/>
      <c r="G493" s="62"/>
    </row>
    <row r="494" spans="2:7" s="3" customFormat="1">
      <c r="B494" s="14"/>
      <c r="C494" s="62"/>
      <c r="D494" s="62"/>
      <c r="E494" s="62"/>
      <c r="F494" s="62"/>
      <c r="G494" s="62"/>
    </row>
    <row r="495" spans="2:7" s="3" customFormat="1">
      <c r="B495" s="14"/>
      <c r="C495" s="62"/>
      <c r="D495" s="62"/>
      <c r="E495" s="62"/>
      <c r="F495" s="62"/>
      <c r="G495" s="62"/>
    </row>
    <row r="496" spans="2:7" s="3" customFormat="1">
      <c r="B496" s="14"/>
      <c r="C496" s="62"/>
      <c r="D496" s="62"/>
      <c r="E496" s="62"/>
      <c r="F496" s="62"/>
      <c r="G496" s="62"/>
    </row>
    <row r="497" spans="2:7" s="3" customFormat="1">
      <c r="B497" s="14"/>
      <c r="C497" s="62"/>
      <c r="D497" s="62"/>
      <c r="E497" s="62"/>
      <c r="F497" s="62"/>
      <c r="G497" s="62"/>
    </row>
    <row r="498" spans="2:7" s="3" customFormat="1">
      <c r="B498" s="14"/>
      <c r="C498" s="62"/>
      <c r="D498" s="62"/>
      <c r="E498" s="62"/>
      <c r="F498" s="62"/>
      <c r="G498" s="62"/>
    </row>
    <row r="499" spans="2:7" s="3" customFormat="1">
      <c r="B499" s="14"/>
      <c r="C499" s="62"/>
      <c r="D499" s="62"/>
      <c r="E499" s="62"/>
      <c r="F499" s="62"/>
      <c r="G499" s="62"/>
    </row>
    <row r="500" spans="2:7" s="3" customFormat="1">
      <c r="B500" s="14"/>
      <c r="C500" s="62"/>
      <c r="D500" s="62"/>
      <c r="E500" s="62"/>
      <c r="F500" s="62"/>
      <c r="G500" s="62"/>
    </row>
    <row r="501" spans="2:7" s="3" customFormat="1">
      <c r="B501" s="14"/>
      <c r="C501" s="62"/>
      <c r="D501" s="62"/>
      <c r="E501" s="62"/>
      <c r="F501" s="62"/>
      <c r="G501" s="62"/>
    </row>
    <row r="502" spans="2:7" s="3" customFormat="1">
      <c r="B502" s="14"/>
      <c r="C502" s="62"/>
      <c r="D502" s="62"/>
      <c r="E502" s="62"/>
      <c r="F502" s="62"/>
      <c r="G502" s="62"/>
    </row>
    <row r="503" spans="2:7" s="3" customFormat="1">
      <c r="B503" s="14"/>
      <c r="C503" s="62"/>
      <c r="D503" s="62"/>
      <c r="E503" s="62"/>
      <c r="F503" s="62"/>
      <c r="G503" s="62"/>
    </row>
    <row r="504" spans="2:7" s="3" customFormat="1">
      <c r="B504" s="14"/>
      <c r="C504" s="62"/>
      <c r="D504" s="62"/>
      <c r="E504" s="62"/>
      <c r="F504" s="62"/>
      <c r="G504" s="62"/>
    </row>
    <row r="505" spans="2:7" s="3" customFormat="1">
      <c r="B505" s="14"/>
      <c r="C505" s="62"/>
      <c r="D505" s="62"/>
      <c r="E505" s="62"/>
      <c r="F505" s="62"/>
      <c r="G505" s="62"/>
    </row>
    <row r="506" spans="2:7" s="3" customFormat="1">
      <c r="B506" s="14"/>
      <c r="C506" s="62"/>
      <c r="D506" s="62"/>
      <c r="E506" s="62"/>
      <c r="F506" s="62"/>
      <c r="G506" s="62"/>
    </row>
    <row r="507" spans="2:7" s="3" customFormat="1">
      <c r="B507" s="14"/>
      <c r="C507" s="62"/>
      <c r="D507" s="62"/>
      <c r="E507" s="62"/>
      <c r="F507" s="62"/>
      <c r="G507" s="62"/>
    </row>
    <row r="508" spans="2:7" s="3" customFormat="1">
      <c r="B508" s="14"/>
      <c r="C508" s="62"/>
      <c r="D508" s="62"/>
      <c r="E508" s="62"/>
      <c r="F508" s="62"/>
      <c r="G508" s="62"/>
    </row>
    <row r="509" spans="2:7" s="3" customFormat="1">
      <c r="B509" s="14"/>
      <c r="C509" s="62"/>
      <c r="D509" s="62"/>
      <c r="E509" s="62"/>
      <c r="F509" s="62"/>
      <c r="G509" s="62"/>
    </row>
    <row r="510" spans="2:7" s="3" customFormat="1">
      <c r="B510" s="14"/>
      <c r="C510" s="62"/>
      <c r="D510" s="62"/>
      <c r="E510" s="62"/>
      <c r="F510" s="62"/>
      <c r="G510" s="62"/>
    </row>
    <row r="511" spans="2:7" s="3" customFormat="1">
      <c r="B511" s="14"/>
      <c r="C511" s="62"/>
      <c r="D511" s="62"/>
      <c r="E511" s="62"/>
      <c r="F511" s="62"/>
      <c r="G511" s="62"/>
    </row>
    <row r="512" spans="2:7" s="3" customFormat="1">
      <c r="B512" s="14"/>
      <c r="C512" s="62"/>
      <c r="D512" s="62"/>
      <c r="E512" s="62"/>
      <c r="F512" s="62"/>
      <c r="G512" s="62"/>
    </row>
    <row r="513" spans="2:7" s="3" customFormat="1">
      <c r="B513" s="14"/>
      <c r="C513" s="62"/>
      <c r="D513" s="62"/>
      <c r="E513" s="62"/>
      <c r="F513" s="62"/>
      <c r="G513" s="62"/>
    </row>
    <row r="514" spans="2:7" s="3" customFormat="1">
      <c r="B514" s="14"/>
      <c r="C514" s="62"/>
      <c r="D514" s="62"/>
      <c r="E514" s="62"/>
      <c r="F514" s="62"/>
      <c r="G514" s="62"/>
    </row>
    <row r="515" spans="2:7" s="3" customFormat="1">
      <c r="B515" s="14"/>
      <c r="C515" s="62"/>
      <c r="D515" s="62"/>
      <c r="E515" s="62"/>
      <c r="F515" s="62"/>
      <c r="G515" s="62"/>
    </row>
    <row r="516" spans="2:7" s="3" customFormat="1">
      <c r="B516" s="14"/>
      <c r="C516" s="62"/>
      <c r="D516" s="62"/>
      <c r="E516" s="62"/>
      <c r="F516" s="62"/>
      <c r="G516" s="62"/>
    </row>
    <row r="517" spans="2:7" s="3" customFormat="1">
      <c r="B517" s="14"/>
      <c r="C517" s="62"/>
      <c r="D517" s="62"/>
      <c r="E517" s="62"/>
      <c r="F517" s="62"/>
      <c r="G517" s="62"/>
    </row>
    <row r="518" spans="2:7" s="3" customFormat="1">
      <c r="B518" s="14"/>
      <c r="C518" s="62"/>
      <c r="D518" s="62"/>
      <c r="E518" s="62"/>
      <c r="F518" s="62"/>
      <c r="G518" s="62"/>
    </row>
    <row r="519" spans="2:7" s="3" customFormat="1">
      <c r="B519" s="14"/>
      <c r="C519" s="62"/>
      <c r="D519" s="62"/>
      <c r="E519" s="62"/>
      <c r="F519" s="62"/>
      <c r="G519" s="62"/>
    </row>
    <row r="520" spans="2:7" s="3" customFormat="1">
      <c r="B520" s="14"/>
      <c r="C520" s="62"/>
      <c r="D520" s="62"/>
      <c r="E520" s="62"/>
      <c r="F520" s="62"/>
      <c r="G520" s="62"/>
    </row>
    <row r="521" spans="2:7" s="3" customFormat="1">
      <c r="B521" s="14"/>
      <c r="C521" s="62"/>
      <c r="D521" s="62"/>
      <c r="E521" s="62"/>
      <c r="F521" s="62"/>
      <c r="G521" s="62"/>
    </row>
    <row r="522" spans="2:7" s="3" customFormat="1">
      <c r="B522" s="14"/>
      <c r="C522" s="62"/>
      <c r="D522" s="62"/>
      <c r="E522" s="62"/>
      <c r="F522" s="62"/>
      <c r="G522" s="62"/>
    </row>
    <row r="523" spans="2:7" s="3" customFormat="1">
      <c r="B523" s="14"/>
      <c r="C523" s="62"/>
      <c r="D523" s="62"/>
      <c r="E523" s="62"/>
      <c r="F523" s="62"/>
      <c r="G523" s="62"/>
    </row>
    <row r="524" spans="2:7" s="3" customFormat="1">
      <c r="B524" s="14"/>
      <c r="C524" s="62"/>
      <c r="D524" s="62"/>
      <c r="E524" s="62"/>
      <c r="F524" s="62"/>
      <c r="G524" s="62"/>
    </row>
    <row r="525" spans="2:7" s="3" customFormat="1">
      <c r="B525" s="14"/>
      <c r="C525" s="62"/>
      <c r="D525" s="62"/>
      <c r="E525" s="62"/>
      <c r="F525" s="62"/>
      <c r="G525" s="62"/>
    </row>
    <row r="526" spans="2:7" s="3" customFormat="1">
      <c r="B526" s="14"/>
      <c r="C526" s="62"/>
      <c r="D526" s="62"/>
      <c r="E526" s="62"/>
      <c r="F526" s="62"/>
      <c r="G526" s="62"/>
    </row>
    <row r="527" spans="2:7" s="3" customFormat="1">
      <c r="B527" s="14"/>
      <c r="C527" s="62"/>
      <c r="D527" s="62"/>
      <c r="E527" s="62"/>
      <c r="F527" s="62"/>
      <c r="G527" s="62"/>
    </row>
    <row r="528" spans="2:7" s="3" customFormat="1">
      <c r="B528" s="14"/>
      <c r="C528" s="62"/>
      <c r="D528" s="62"/>
      <c r="E528" s="62"/>
      <c r="F528" s="62"/>
      <c r="G528" s="62"/>
    </row>
    <row r="529" spans="2:7" s="3" customFormat="1">
      <c r="B529" s="14"/>
      <c r="C529" s="62"/>
      <c r="D529" s="62"/>
      <c r="E529" s="62"/>
      <c r="F529" s="62"/>
      <c r="G529" s="62"/>
    </row>
    <row r="530" spans="2:7" s="3" customFormat="1">
      <c r="B530" s="14"/>
      <c r="C530" s="62"/>
      <c r="D530" s="62"/>
      <c r="E530" s="62"/>
      <c r="F530" s="62"/>
      <c r="G530" s="62"/>
    </row>
    <row r="531" spans="2:7" s="3" customFormat="1">
      <c r="B531" s="14"/>
      <c r="C531" s="62"/>
      <c r="D531" s="62"/>
      <c r="E531" s="62"/>
      <c r="F531" s="62"/>
      <c r="G531" s="62"/>
    </row>
    <row r="532" spans="2:7" s="3" customFormat="1">
      <c r="B532" s="14"/>
      <c r="C532" s="62"/>
      <c r="D532" s="62"/>
      <c r="E532" s="62"/>
      <c r="F532" s="62"/>
      <c r="G532" s="62"/>
    </row>
    <row r="533" spans="2:7" s="3" customFormat="1">
      <c r="B533" s="14"/>
      <c r="C533" s="62"/>
      <c r="D533" s="62"/>
      <c r="E533" s="62"/>
      <c r="F533" s="62"/>
      <c r="G533" s="62"/>
    </row>
    <row r="534" spans="2:7" s="3" customFormat="1">
      <c r="B534" s="14"/>
      <c r="C534" s="62"/>
      <c r="D534" s="62"/>
      <c r="E534" s="62"/>
      <c r="F534" s="62"/>
      <c r="G534" s="62"/>
    </row>
    <row r="535" spans="2:7" s="3" customFormat="1">
      <c r="B535" s="14"/>
      <c r="C535" s="62"/>
      <c r="D535" s="62"/>
      <c r="E535" s="62"/>
      <c r="F535" s="62"/>
      <c r="G535" s="62"/>
    </row>
    <row r="536" spans="2:7" s="3" customFormat="1">
      <c r="B536" s="14"/>
      <c r="C536" s="62"/>
      <c r="D536" s="62"/>
      <c r="E536" s="62"/>
      <c r="F536" s="62"/>
      <c r="G536" s="62"/>
    </row>
    <row r="537" spans="2:7" s="3" customFormat="1">
      <c r="B537" s="14"/>
      <c r="C537" s="62"/>
      <c r="D537" s="62"/>
      <c r="E537" s="62"/>
      <c r="F537" s="62"/>
      <c r="G537" s="62"/>
    </row>
    <row r="538" spans="2:7" s="3" customFormat="1">
      <c r="B538" s="14"/>
      <c r="C538" s="62"/>
      <c r="D538" s="62"/>
      <c r="E538" s="62"/>
      <c r="F538" s="62"/>
      <c r="G538" s="62"/>
    </row>
    <row r="539" spans="2:7" s="3" customFormat="1">
      <c r="B539" s="14"/>
      <c r="C539" s="62"/>
      <c r="D539" s="62"/>
      <c r="E539" s="62"/>
      <c r="F539" s="62"/>
      <c r="G539" s="62"/>
    </row>
    <row r="540" spans="2:7" s="3" customFormat="1">
      <c r="B540" s="14"/>
      <c r="C540" s="62"/>
      <c r="D540" s="62"/>
      <c r="E540" s="62"/>
      <c r="F540" s="62"/>
      <c r="G540" s="62"/>
    </row>
    <row r="541" spans="2:7" s="3" customFormat="1">
      <c r="B541" s="14"/>
      <c r="C541" s="62"/>
      <c r="D541" s="62"/>
      <c r="E541" s="62"/>
      <c r="F541" s="62"/>
      <c r="G541" s="62"/>
    </row>
    <row r="542" spans="2:7" s="3" customFormat="1">
      <c r="B542" s="14"/>
      <c r="C542" s="62"/>
      <c r="D542" s="62"/>
      <c r="E542" s="62"/>
      <c r="F542" s="62"/>
      <c r="G542" s="62"/>
    </row>
    <row r="543" spans="2:7" s="3" customFormat="1">
      <c r="B543" s="14"/>
      <c r="C543" s="62"/>
      <c r="D543" s="62"/>
      <c r="E543" s="62"/>
      <c r="F543" s="62"/>
      <c r="G543" s="62"/>
    </row>
    <row r="544" spans="2:7" s="3" customFormat="1">
      <c r="B544" s="14"/>
      <c r="C544" s="62"/>
      <c r="D544" s="62"/>
      <c r="E544" s="62"/>
      <c r="F544" s="62"/>
      <c r="G544" s="62"/>
    </row>
    <row r="545" spans="2:7" s="3" customFormat="1">
      <c r="B545" s="14"/>
      <c r="C545" s="62"/>
      <c r="D545" s="62"/>
      <c r="E545" s="62"/>
      <c r="F545" s="62"/>
      <c r="G545" s="62"/>
    </row>
    <row r="546" spans="2:7" s="3" customFormat="1">
      <c r="B546" s="14"/>
      <c r="C546" s="62"/>
      <c r="D546" s="62"/>
      <c r="E546" s="62"/>
      <c r="F546" s="62"/>
      <c r="G546" s="62"/>
    </row>
    <row r="547" spans="2:7" s="3" customFormat="1">
      <c r="B547" s="14"/>
      <c r="C547" s="62"/>
      <c r="D547" s="62"/>
      <c r="E547" s="62"/>
      <c r="F547" s="62"/>
      <c r="G547" s="62"/>
    </row>
    <row r="548" spans="2:7" s="3" customFormat="1">
      <c r="B548" s="14"/>
      <c r="C548" s="62"/>
      <c r="D548" s="62"/>
      <c r="E548" s="62"/>
      <c r="F548" s="62"/>
      <c r="G548" s="62"/>
    </row>
    <row r="549" spans="2:7" s="3" customFormat="1">
      <c r="B549" s="14"/>
      <c r="C549" s="62"/>
      <c r="D549" s="62"/>
      <c r="E549" s="62"/>
      <c r="F549" s="62"/>
      <c r="G549" s="62"/>
    </row>
    <row r="550" spans="2:7" s="3" customFormat="1">
      <c r="B550" s="14"/>
      <c r="C550" s="62"/>
      <c r="D550" s="62"/>
      <c r="E550" s="62"/>
      <c r="F550" s="62"/>
      <c r="G550" s="62"/>
    </row>
    <row r="551" spans="2:7" s="3" customFormat="1">
      <c r="B551" s="14"/>
      <c r="C551" s="62"/>
      <c r="D551" s="62"/>
      <c r="E551" s="62"/>
      <c r="F551" s="62"/>
      <c r="G551" s="62"/>
    </row>
    <row r="552" spans="2:7" s="3" customFormat="1">
      <c r="B552" s="14"/>
      <c r="C552" s="62"/>
      <c r="D552" s="62"/>
      <c r="E552" s="62"/>
      <c r="F552" s="62"/>
      <c r="G552" s="62"/>
    </row>
    <row r="553" spans="2:7" s="3" customFormat="1">
      <c r="B553" s="14"/>
      <c r="C553" s="62"/>
      <c r="D553" s="62"/>
      <c r="E553" s="62"/>
      <c r="F553" s="62"/>
      <c r="G553" s="62"/>
    </row>
    <row r="554" spans="2:7" s="3" customFormat="1">
      <c r="B554" s="14"/>
      <c r="C554" s="62"/>
      <c r="D554" s="62"/>
      <c r="E554" s="62"/>
      <c r="F554" s="62"/>
      <c r="G554" s="62"/>
    </row>
    <row r="555" spans="2:7" s="3" customFormat="1">
      <c r="B555" s="14"/>
      <c r="C555" s="62"/>
      <c r="D555" s="62"/>
      <c r="E555" s="62"/>
      <c r="F555" s="62"/>
      <c r="G555" s="62"/>
    </row>
    <row r="556" spans="2:7" s="3" customFormat="1">
      <c r="B556" s="14"/>
      <c r="C556" s="62"/>
      <c r="D556" s="62"/>
      <c r="E556" s="62"/>
      <c r="F556" s="62"/>
      <c r="G556" s="62"/>
    </row>
    <row r="557" spans="2:7" s="3" customFormat="1">
      <c r="B557" s="14"/>
      <c r="C557" s="62"/>
      <c r="D557" s="62"/>
      <c r="E557" s="62"/>
      <c r="F557" s="62"/>
      <c r="G557" s="62"/>
    </row>
    <row r="558" spans="2:7" s="3" customFormat="1">
      <c r="B558" s="14"/>
      <c r="C558" s="62"/>
      <c r="D558" s="62"/>
      <c r="E558" s="62"/>
      <c r="F558" s="62"/>
      <c r="G558" s="62"/>
    </row>
    <row r="559" spans="2:7" s="3" customFormat="1">
      <c r="B559" s="14"/>
      <c r="C559" s="62"/>
      <c r="D559" s="62"/>
      <c r="E559" s="62"/>
      <c r="F559" s="62"/>
      <c r="G559" s="62"/>
    </row>
    <row r="560" spans="2:7" s="3" customFormat="1">
      <c r="B560" s="14"/>
      <c r="C560" s="62"/>
      <c r="D560" s="62"/>
      <c r="E560" s="62"/>
      <c r="F560" s="62"/>
      <c r="G560" s="62"/>
    </row>
    <row r="561" spans="2:7" s="3" customFormat="1">
      <c r="B561" s="14"/>
      <c r="C561" s="62"/>
      <c r="D561" s="62"/>
      <c r="E561" s="62"/>
      <c r="F561" s="62"/>
      <c r="G561" s="62"/>
    </row>
    <row r="562" spans="2:7" s="3" customFormat="1">
      <c r="B562" s="14"/>
      <c r="C562" s="62"/>
      <c r="D562" s="62"/>
      <c r="E562" s="62"/>
      <c r="F562" s="62"/>
      <c r="G562" s="62"/>
    </row>
    <row r="563" spans="2:7" s="3" customFormat="1">
      <c r="B563" s="14"/>
      <c r="C563" s="62"/>
      <c r="D563" s="62"/>
      <c r="E563" s="62"/>
      <c r="F563" s="62"/>
      <c r="G563" s="62"/>
    </row>
    <row r="564" spans="2:7" s="3" customFormat="1">
      <c r="B564" s="14"/>
      <c r="C564" s="62"/>
      <c r="D564" s="62"/>
      <c r="E564" s="62"/>
      <c r="F564" s="62"/>
      <c r="G564" s="62"/>
    </row>
    <row r="565" spans="2:7" s="3" customFormat="1">
      <c r="B565" s="14"/>
      <c r="C565" s="62"/>
      <c r="D565" s="62"/>
      <c r="E565" s="62"/>
      <c r="F565" s="62"/>
      <c r="G565" s="62"/>
    </row>
    <row r="566" spans="2:7" s="3" customFormat="1">
      <c r="B566" s="14"/>
      <c r="C566" s="62"/>
      <c r="D566" s="62"/>
      <c r="E566" s="62"/>
      <c r="F566" s="62"/>
      <c r="G566" s="62"/>
    </row>
    <row r="567" spans="2:7" s="3" customFormat="1">
      <c r="B567" s="14"/>
      <c r="C567" s="62"/>
      <c r="D567" s="62"/>
      <c r="E567" s="62"/>
      <c r="F567" s="62"/>
      <c r="G567" s="62"/>
    </row>
    <row r="568" spans="2:7" s="3" customFormat="1">
      <c r="B568" s="14"/>
      <c r="C568" s="62"/>
      <c r="D568" s="62"/>
      <c r="E568" s="62"/>
      <c r="F568" s="62"/>
      <c r="G568" s="62"/>
    </row>
    <row r="569" spans="2:7" s="3" customFormat="1">
      <c r="B569" s="14"/>
      <c r="C569" s="62"/>
      <c r="D569" s="62"/>
      <c r="E569" s="62"/>
      <c r="F569" s="62"/>
      <c r="G569" s="62"/>
    </row>
    <row r="570" spans="2:7" s="3" customFormat="1">
      <c r="B570" s="14"/>
      <c r="C570" s="62"/>
      <c r="D570" s="62"/>
      <c r="E570" s="62"/>
      <c r="F570" s="62"/>
      <c r="G570" s="62"/>
    </row>
    <row r="571" spans="2:7" s="3" customFormat="1">
      <c r="B571" s="14"/>
      <c r="C571" s="62"/>
      <c r="D571" s="62"/>
      <c r="E571" s="62"/>
      <c r="F571" s="62"/>
      <c r="G571" s="62"/>
    </row>
    <row r="572" spans="2:7" s="3" customFormat="1">
      <c r="B572" s="14"/>
      <c r="C572" s="62"/>
      <c r="D572" s="62"/>
      <c r="E572" s="62"/>
      <c r="F572" s="62"/>
      <c r="G572" s="62"/>
    </row>
    <row r="573" spans="2:7" s="3" customFormat="1">
      <c r="B573" s="14"/>
      <c r="C573" s="62"/>
      <c r="D573" s="62"/>
      <c r="E573" s="62"/>
      <c r="F573" s="62"/>
      <c r="G573" s="62"/>
    </row>
    <row r="574" spans="2:7" s="3" customFormat="1">
      <c r="B574" s="14"/>
      <c r="C574" s="62"/>
      <c r="D574" s="62"/>
      <c r="E574" s="62"/>
      <c r="F574" s="62"/>
      <c r="G574" s="62"/>
    </row>
    <row r="575" spans="2:7" s="3" customFormat="1">
      <c r="B575" s="14"/>
      <c r="C575" s="62"/>
      <c r="D575" s="62"/>
      <c r="E575" s="62"/>
      <c r="F575" s="62"/>
      <c r="G575" s="62"/>
    </row>
    <row r="576" spans="2:7" s="3" customFormat="1">
      <c r="B576" s="14"/>
      <c r="C576" s="62"/>
      <c r="D576" s="62"/>
      <c r="E576" s="62"/>
      <c r="F576" s="62"/>
      <c r="G576" s="62"/>
    </row>
    <row r="577" spans="2:7" s="3" customFormat="1">
      <c r="B577" s="14"/>
      <c r="C577" s="62"/>
      <c r="D577" s="62"/>
      <c r="E577" s="62"/>
      <c r="F577" s="62"/>
      <c r="G577" s="62"/>
    </row>
    <row r="578" spans="2:7" s="3" customFormat="1">
      <c r="B578" s="14"/>
      <c r="C578" s="62"/>
      <c r="D578" s="62"/>
      <c r="E578" s="62"/>
      <c r="F578" s="62"/>
      <c r="G578" s="62"/>
    </row>
    <row r="579" spans="2:7" s="3" customFormat="1">
      <c r="B579" s="14"/>
      <c r="C579" s="62"/>
      <c r="D579" s="62"/>
      <c r="E579" s="62"/>
      <c r="F579" s="62"/>
      <c r="G579" s="62"/>
    </row>
    <row r="580" spans="2:7" s="3" customFormat="1">
      <c r="B580" s="14"/>
      <c r="C580" s="62"/>
      <c r="D580" s="62"/>
      <c r="E580" s="62"/>
      <c r="F580" s="62"/>
      <c r="G580" s="62"/>
    </row>
    <row r="581" spans="2:7" s="3" customFormat="1">
      <c r="B581" s="14"/>
      <c r="C581" s="62"/>
      <c r="D581" s="62"/>
      <c r="E581" s="62"/>
      <c r="F581" s="62"/>
      <c r="G581" s="62"/>
    </row>
    <row r="582" spans="2:7" s="3" customFormat="1">
      <c r="B582" s="14"/>
      <c r="C582" s="62"/>
      <c r="D582" s="62"/>
      <c r="E582" s="62"/>
      <c r="F582" s="62"/>
      <c r="G582" s="62"/>
    </row>
    <row r="583" spans="2:7" s="3" customFormat="1">
      <c r="B583" s="14"/>
      <c r="C583" s="62"/>
      <c r="D583" s="62"/>
      <c r="E583" s="62"/>
      <c r="F583" s="62"/>
      <c r="G583" s="62"/>
    </row>
    <row r="584" spans="2:7" s="3" customFormat="1">
      <c r="B584" s="14"/>
      <c r="C584" s="62"/>
      <c r="D584" s="62"/>
      <c r="E584" s="62"/>
      <c r="F584" s="62"/>
      <c r="G584" s="62"/>
    </row>
    <row r="585" spans="2:7" s="3" customFormat="1">
      <c r="B585" s="14"/>
      <c r="C585" s="62"/>
      <c r="D585" s="62"/>
      <c r="E585" s="62"/>
      <c r="F585" s="62"/>
      <c r="G585" s="62"/>
    </row>
    <row r="586" spans="2:7" s="3" customFormat="1">
      <c r="B586" s="14"/>
      <c r="C586" s="62"/>
      <c r="D586" s="62"/>
      <c r="E586" s="62"/>
      <c r="F586" s="62"/>
      <c r="G586" s="62"/>
    </row>
    <row r="587" spans="2:7" s="3" customFormat="1">
      <c r="B587" s="14"/>
      <c r="C587" s="62"/>
      <c r="D587" s="62"/>
      <c r="E587" s="62"/>
      <c r="F587" s="62"/>
      <c r="G587" s="62"/>
    </row>
    <row r="588" spans="2:7" s="3" customFormat="1">
      <c r="B588" s="14"/>
      <c r="C588" s="62"/>
      <c r="D588" s="62"/>
      <c r="E588" s="62"/>
      <c r="F588" s="62"/>
      <c r="G588" s="62"/>
    </row>
    <row r="589" spans="2:7" s="3" customFormat="1">
      <c r="B589" s="14"/>
      <c r="C589" s="62"/>
      <c r="D589" s="62"/>
      <c r="E589" s="62"/>
      <c r="F589" s="62"/>
      <c r="G589" s="62"/>
    </row>
    <row r="590" spans="2:7" s="3" customFormat="1">
      <c r="B590" s="14"/>
      <c r="C590" s="62"/>
      <c r="D590" s="62"/>
      <c r="E590" s="62"/>
      <c r="F590" s="62"/>
      <c r="G590" s="62"/>
    </row>
    <row r="591" spans="2:7" s="3" customFormat="1">
      <c r="B591" s="14"/>
      <c r="C591" s="62"/>
      <c r="D591" s="62"/>
      <c r="E591" s="62"/>
      <c r="F591" s="62"/>
      <c r="G591" s="62"/>
    </row>
    <row r="592" spans="2:7" s="3" customFormat="1">
      <c r="B592" s="14"/>
      <c r="C592" s="62"/>
      <c r="D592" s="62"/>
      <c r="E592" s="62"/>
      <c r="F592" s="62"/>
      <c r="G592" s="62"/>
    </row>
    <row r="593" spans="2:7" s="3" customFormat="1">
      <c r="B593" s="14"/>
      <c r="C593" s="62"/>
      <c r="D593" s="62"/>
      <c r="E593" s="62"/>
      <c r="F593" s="62"/>
      <c r="G593" s="62"/>
    </row>
    <row r="594" spans="2:7" s="3" customFormat="1">
      <c r="B594" s="14"/>
      <c r="C594" s="62"/>
      <c r="D594" s="62"/>
      <c r="E594" s="62"/>
      <c r="F594" s="62"/>
      <c r="G594" s="62"/>
    </row>
    <row r="595" spans="2:7" s="3" customFormat="1">
      <c r="B595" s="14"/>
      <c r="C595" s="62"/>
      <c r="D595" s="62"/>
      <c r="E595" s="62"/>
      <c r="F595" s="62"/>
      <c r="G595" s="62"/>
    </row>
    <row r="596" spans="2:7" s="3" customFormat="1">
      <c r="B596" s="14"/>
      <c r="C596" s="62"/>
      <c r="D596" s="62"/>
      <c r="E596" s="62"/>
      <c r="F596" s="62"/>
      <c r="G596" s="62"/>
    </row>
    <row r="597" spans="2:7" s="3" customFormat="1">
      <c r="B597" s="14"/>
      <c r="C597" s="62"/>
      <c r="D597" s="62"/>
      <c r="E597" s="62"/>
      <c r="F597" s="62"/>
      <c r="G597" s="62"/>
    </row>
    <row r="598" spans="2:7" s="3" customFormat="1">
      <c r="B598" s="14"/>
      <c r="C598" s="62"/>
      <c r="D598" s="62"/>
      <c r="E598" s="62"/>
      <c r="F598" s="62"/>
      <c r="G598" s="62"/>
    </row>
    <row r="599" spans="2:7" s="3" customFormat="1">
      <c r="B599" s="14"/>
      <c r="C599" s="62"/>
      <c r="D599" s="62"/>
      <c r="E599" s="62"/>
      <c r="F599" s="62"/>
      <c r="G599" s="62"/>
    </row>
    <row r="600" spans="2:7" s="3" customFormat="1">
      <c r="B600" s="14"/>
      <c r="C600" s="62"/>
      <c r="D600" s="62"/>
      <c r="E600" s="62"/>
      <c r="F600" s="62"/>
      <c r="G600" s="62"/>
    </row>
    <row r="601" spans="2:7" s="3" customFormat="1">
      <c r="B601" s="14"/>
      <c r="C601" s="62"/>
      <c r="D601" s="62"/>
      <c r="E601" s="62"/>
      <c r="F601" s="62"/>
      <c r="G601" s="62"/>
    </row>
    <row r="602" spans="2:7" s="3" customFormat="1">
      <c r="B602" s="14"/>
      <c r="C602" s="62"/>
      <c r="D602" s="62"/>
      <c r="E602" s="62"/>
      <c r="F602" s="62"/>
      <c r="G602" s="62"/>
    </row>
    <row r="603" spans="2:7" s="3" customFormat="1">
      <c r="B603" s="14"/>
      <c r="C603" s="62"/>
      <c r="D603" s="62"/>
      <c r="E603" s="62"/>
      <c r="F603" s="62"/>
      <c r="G603" s="62"/>
    </row>
    <row r="604" spans="2:7" s="3" customFormat="1">
      <c r="B604" s="14"/>
      <c r="C604" s="62"/>
      <c r="D604" s="62"/>
      <c r="E604" s="62"/>
      <c r="F604" s="62"/>
      <c r="G604" s="62"/>
    </row>
    <row r="605" spans="2:7" s="3" customFormat="1">
      <c r="B605" s="14"/>
      <c r="C605" s="62"/>
      <c r="D605" s="62"/>
      <c r="E605" s="62"/>
      <c r="F605" s="62"/>
      <c r="G605" s="62"/>
    </row>
    <row r="606" spans="2:7" s="3" customFormat="1">
      <c r="B606" s="14"/>
      <c r="C606" s="62"/>
      <c r="D606" s="62"/>
      <c r="E606" s="62"/>
      <c r="F606" s="62"/>
      <c r="G606" s="62"/>
    </row>
    <row r="607" spans="2:7" s="3" customFormat="1">
      <c r="B607" s="14"/>
      <c r="C607" s="62"/>
      <c r="D607" s="62"/>
      <c r="E607" s="62"/>
      <c r="F607" s="62"/>
      <c r="G607" s="62"/>
    </row>
    <row r="608" spans="2:7" s="3" customFormat="1">
      <c r="B608" s="14"/>
      <c r="C608" s="62"/>
      <c r="D608" s="62"/>
      <c r="E608" s="62"/>
      <c r="F608" s="62"/>
      <c r="G608" s="62"/>
    </row>
    <row r="609" spans="2:7" s="3" customFormat="1">
      <c r="B609" s="14"/>
      <c r="C609" s="62"/>
      <c r="D609" s="62"/>
      <c r="E609" s="62"/>
      <c r="F609" s="62"/>
      <c r="G609" s="62"/>
    </row>
    <row r="610" spans="2:7" s="3" customFormat="1">
      <c r="B610" s="14"/>
      <c r="C610" s="62"/>
      <c r="D610" s="62"/>
      <c r="E610" s="62"/>
      <c r="F610" s="62"/>
      <c r="G610" s="62"/>
    </row>
    <row r="611" spans="2:7" s="3" customFormat="1">
      <c r="B611" s="14"/>
      <c r="C611" s="62"/>
      <c r="D611" s="62"/>
      <c r="E611" s="62"/>
      <c r="F611" s="62"/>
      <c r="G611" s="62"/>
    </row>
    <row r="612" spans="2:7" s="3" customFormat="1">
      <c r="B612" s="14"/>
      <c r="C612" s="62"/>
      <c r="D612" s="62"/>
      <c r="E612" s="62"/>
      <c r="F612" s="62"/>
      <c r="G612" s="62"/>
    </row>
    <row r="613" spans="2:7" s="3" customFormat="1">
      <c r="B613" s="14"/>
      <c r="C613" s="62"/>
      <c r="D613" s="62"/>
      <c r="E613" s="62"/>
      <c r="F613" s="62"/>
      <c r="G613" s="62"/>
    </row>
    <row r="614" spans="2:7" s="3" customFormat="1">
      <c r="B614" s="14"/>
      <c r="C614" s="62"/>
      <c r="D614" s="62"/>
      <c r="E614" s="62"/>
      <c r="F614" s="62"/>
      <c r="G614" s="62"/>
    </row>
    <row r="615" spans="2:7" s="3" customFormat="1">
      <c r="B615" s="14"/>
      <c r="C615" s="62"/>
      <c r="D615" s="62"/>
      <c r="E615" s="62"/>
      <c r="F615" s="62"/>
      <c r="G615" s="62"/>
    </row>
    <row r="616" spans="2:7" s="3" customFormat="1">
      <c r="B616" s="14"/>
      <c r="C616" s="62"/>
      <c r="D616" s="62"/>
      <c r="E616" s="62"/>
      <c r="F616" s="62"/>
      <c r="G616" s="62"/>
    </row>
    <row r="617" spans="2:7" s="3" customFormat="1">
      <c r="B617" s="14"/>
      <c r="C617" s="62"/>
      <c r="D617" s="62"/>
      <c r="E617" s="62"/>
      <c r="F617" s="62"/>
      <c r="G617" s="62"/>
    </row>
    <row r="618" spans="2:7" s="3" customFormat="1">
      <c r="B618" s="14"/>
      <c r="C618" s="62"/>
      <c r="D618" s="62"/>
      <c r="E618" s="62"/>
      <c r="F618" s="62"/>
      <c r="G618" s="62"/>
    </row>
    <row r="619" spans="2:7" s="3" customFormat="1">
      <c r="B619" s="14"/>
      <c r="C619" s="62"/>
      <c r="D619" s="62"/>
      <c r="E619" s="62"/>
      <c r="F619" s="62"/>
      <c r="G619" s="62"/>
    </row>
    <row r="620" spans="2:7" s="3" customFormat="1">
      <c r="B620" s="14"/>
      <c r="C620" s="62"/>
      <c r="D620" s="62"/>
      <c r="E620" s="62"/>
      <c r="F620" s="62"/>
      <c r="G620" s="62"/>
    </row>
    <row r="621" spans="2:7" s="3" customFormat="1">
      <c r="B621" s="14"/>
      <c r="C621" s="62"/>
      <c r="D621" s="62"/>
      <c r="E621" s="62"/>
      <c r="F621" s="62"/>
      <c r="G621" s="62"/>
    </row>
    <row r="622" spans="2:7" s="3" customFormat="1">
      <c r="B622" s="14"/>
      <c r="C622" s="62"/>
      <c r="D622" s="62"/>
      <c r="E622" s="62"/>
      <c r="F622" s="62"/>
      <c r="G622" s="62"/>
    </row>
    <row r="623" spans="2:7" s="3" customFormat="1">
      <c r="B623" s="14"/>
      <c r="C623" s="62"/>
      <c r="D623" s="62"/>
      <c r="E623" s="62"/>
      <c r="F623" s="62"/>
      <c r="G623" s="62"/>
    </row>
    <row r="624" spans="2:7" s="3" customFormat="1">
      <c r="B624" s="14"/>
      <c r="C624" s="62"/>
      <c r="D624" s="62"/>
      <c r="E624" s="62"/>
      <c r="F624" s="62"/>
      <c r="G624" s="62"/>
    </row>
    <row r="625" spans="2:7" s="3" customFormat="1">
      <c r="B625" s="14"/>
      <c r="C625" s="62"/>
      <c r="D625" s="62"/>
      <c r="E625" s="62"/>
      <c r="F625" s="62"/>
      <c r="G625" s="62"/>
    </row>
    <row r="626" spans="2:7" s="3" customFormat="1">
      <c r="B626" s="14"/>
      <c r="C626" s="62"/>
      <c r="D626" s="62"/>
      <c r="E626" s="62"/>
      <c r="F626" s="62"/>
      <c r="G626" s="62"/>
    </row>
    <row r="627" spans="2:7" s="3" customFormat="1">
      <c r="B627" s="14"/>
      <c r="C627" s="62"/>
      <c r="D627" s="62"/>
      <c r="E627" s="62"/>
      <c r="F627" s="62"/>
      <c r="G627" s="62"/>
    </row>
    <row r="628" spans="2:7" s="3" customFormat="1">
      <c r="B628" s="14"/>
      <c r="C628" s="62"/>
      <c r="D628" s="62"/>
      <c r="E628" s="62"/>
      <c r="F628" s="62"/>
      <c r="G628" s="62"/>
    </row>
    <row r="629" spans="2:7" s="3" customFormat="1">
      <c r="B629" s="14"/>
      <c r="C629" s="62"/>
      <c r="D629" s="62"/>
      <c r="E629" s="62"/>
      <c r="F629" s="62"/>
      <c r="G629" s="62"/>
    </row>
    <row r="630" spans="2:7" s="3" customFormat="1">
      <c r="B630" s="14"/>
      <c r="C630" s="62"/>
      <c r="D630" s="62"/>
      <c r="E630" s="62"/>
      <c r="F630" s="62"/>
      <c r="G630" s="62"/>
    </row>
    <row r="631" spans="2:7" s="3" customFormat="1">
      <c r="B631" s="14"/>
      <c r="C631" s="62"/>
      <c r="D631" s="62"/>
      <c r="E631" s="62"/>
      <c r="F631" s="62"/>
      <c r="G631" s="62"/>
    </row>
    <row r="632" spans="2:7" s="3" customFormat="1">
      <c r="B632" s="14"/>
      <c r="C632" s="62"/>
      <c r="D632" s="62"/>
      <c r="E632" s="62"/>
      <c r="F632" s="62"/>
      <c r="G632" s="62"/>
    </row>
    <row r="633" spans="2:7" s="3" customFormat="1">
      <c r="B633" s="14"/>
      <c r="C633" s="62"/>
      <c r="D633" s="62"/>
      <c r="E633" s="62"/>
      <c r="F633" s="62"/>
      <c r="G633" s="62"/>
    </row>
    <row r="634" spans="2:7" s="3" customFormat="1">
      <c r="B634" s="14"/>
      <c r="C634" s="62"/>
      <c r="D634" s="62"/>
      <c r="E634" s="62"/>
      <c r="F634" s="62"/>
      <c r="G634" s="62"/>
    </row>
    <row r="635" spans="2:7" s="3" customFormat="1">
      <c r="B635" s="14"/>
      <c r="C635" s="62"/>
      <c r="D635" s="62"/>
      <c r="E635" s="62"/>
      <c r="F635" s="62"/>
      <c r="G635" s="62"/>
    </row>
    <row r="636" spans="2:7" s="3" customFormat="1">
      <c r="B636" s="14"/>
      <c r="C636" s="62"/>
      <c r="D636" s="62"/>
      <c r="E636" s="62"/>
      <c r="F636" s="62"/>
      <c r="G636" s="62"/>
    </row>
    <row r="637" spans="2:7" s="3" customFormat="1">
      <c r="B637" s="14"/>
      <c r="C637" s="62"/>
      <c r="D637" s="62"/>
      <c r="E637" s="62"/>
      <c r="F637" s="62"/>
      <c r="G637" s="62"/>
    </row>
    <row r="638" spans="2:7" s="3" customFormat="1">
      <c r="B638" s="14"/>
      <c r="C638" s="62"/>
      <c r="D638" s="62"/>
      <c r="E638" s="62"/>
      <c r="F638" s="62"/>
      <c r="G638" s="62"/>
    </row>
    <row r="639" spans="2:7" s="3" customFormat="1">
      <c r="B639" s="14"/>
      <c r="C639" s="62"/>
      <c r="D639" s="62"/>
      <c r="E639" s="62"/>
      <c r="F639" s="62"/>
      <c r="G639" s="62"/>
    </row>
    <row r="640" spans="2:7" s="3" customFormat="1">
      <c r="B640" s="14"/>
      <c r="C640" s="62"/>
      <c r="D640" s="62"/>
      <c r="E640" s="62"/>
      <c r="F640" s="62"/>
      <c r="G640" s="62"/>
    </row>
    <row r="641" spans="2:7" s="3" customFormat="1">
      <c r="B641" s="14"/>
      <c r="C641" s="62"/>
      <c r="D641" s="62"/>
      <c r="E641" s="62"/>
      <c r="F641" s="62"/>
      <c r="G641" s="62"/>
    </row>
    <row r="642" spans="2:7" s="3" customFormat="1">
      <c r="B642" s="14"/>
      <c r="C642" s="62"/>
      <c r="D642" s="62"/>
      <c r="E642" s="62"/>
      <c r="F642" s="62"/>
      <c r="G642" s="62"/>
    </row>
    <row r="643" spans="2:7" s="3" customFormat="1">
      <c r="B643" s="14"/>
      <c r="C643" s="62"/>
      <c r="D643" s="62"/>
      <c r="E643" s="62"/>
      <c r="F643" s="62"/>
      <c r="G643" s="62"/>
    </row>
    <row r="644" spans="2:7" s="3" customFormat="1">
      <c r="B644" s="14"/>
      <c r="C644" s="62"/>
      <c r="D644" s="62"/>
      <c r="E644" s="62"/>
      <c r="F644" s="62"/>
      <c r="G644" s="62"/>
    </row>
    <row r="645" spans="2:7" s="3" customFormat="1">
      <c r="B645" s="14"/>
      <c r="C645" s="62"/>
      <c r="D645" s="62"/>
      <c r="E645" s="62"/>
      <c r="F645" s="62"/>
      <c r="G645" s="62"/>
    </row>
    <row r="646" spans="2:7" s="3" customFormat="1">
      <c r="B646" s="14"/>
      <c r="C646" s="62"/>
      <c r="D646" s="62"/>
      <c r="E646" s="62"/>
      <c r="F646" s="62"/>
      <c r="G646" s="62"/>
    </row>
    <row r="647" spans="2:7" s="3" customFormat="1">
      <c r="B647" s="14"/>
      <c r="C647" s="62"/>
      <c r="D647" s="62"/>
      <c r="E647" s="62"/>
      <c r="F647" s="62"/>
      <c r="G647" s="62"/>
    </row>
    <row r="648" spans="2:7" s="3" customFormat="1">
      <c r="B648" s="14"/>
      <c r="C648" s="62"/>
      <c r="D648" s="62"/>
      <c r="E648" s="62"/>
      <c r="F648" s="62"/>
      <c r="G648" s="62"/>
    </row>
    <row r="649" spans="2:7" s="3" customFormat="1">
      <c r="B649" s="14"/>
      <c r="C649" s="62"/>
      <c r="D649" s="62"/>
      <c r="E649" s="62"/>
      <c r="F649" s="62"/>
      <c r="G649" s="62"/>
    </row>
    <row r="650" spans="2:7" s="3" customFormat="1">
      <c r="B650" s="14"/>
      <c r="C650" s="62"/>
      <c r="D650" s="62"/>
      <c r="E650" s="62"/>
      <c r="F650" s="62"/>
      <c r="G650" s="62"/>
    </row>
    <row r="651" spans="2:7" s="3" customFormat="1">
      <c r="B651" s="14"/>
      <c r="C651" s="62"/>
      <c r="D651" s="62"/>
      <c r="E651" s="62"/>
      <c r="F651" s="62"/>
      <c r="G651" s="62"/>
    </row>
    <row r="652" spans="2:7" s="3" customFormat="1">
      <c r="B652" s="14"/>
      <c r="C652" s="62"/>
      <c r="D652" s="62"/>
      <c r="E652" s="62"/>
      <c r="F652" s="62"/>
      <c r="G652" s="62"/>
    </row>
    <row r="653" spans="2:7" s="3" customFormat="1">
      <c r="B653" s="14"/>
      <c r="C653" s="62"/>
      <c r="D653" s="62"/>
      <c r="E653" s="62"/>
      <c r="F653" s="62"/>
      <c r="G653" s="62"/>
    </row>
    <row r="654" spans="2:7" s="3" customFormat="1">
      <c r="B654" s="14"/>
      <c r="C654" s="62"/>
      <c r="D654" s="62"/>
      <c r="E654" s="62"/>
      <c r="F654" s="62"/>
      <c r="G654" s="62"/>
    </row>
    <row r="655" spans="2:7" s="3" customFormat="1">
      <c r="B655" s="14"/>
      <c r="C655" s="62"/>
      <c r="D655" s="62"/>
      <c r="E655" s="62"/>
      <c r="F655" s="62"/>
      <c r="G655" s="62"/>
    </row>
    <row r="656" spans="2:7" s="3" customFormat="1">
      <c r="B656" s="14"/>
      <c r="C656" s="62"/>
      <c r="D656" s="62"/>
      <c r="E656" s="62"/>
      <c r="F656" s="62"/>
      <c r="G656" s="62"/>
    </row>
    <row r="657" spans="2:7" s="3" customFormat="1">
      <c r="B657" s="14"/>
      <c r="C657" s="62"/>
      <c r="D657" s="62"/>
      <c r="E657" s="62"/>
      <c r="F657" s="62"/>
      <c r="G657" s="62"/>
    </row>
    <row r="658" spans="2:7" s="3" customFormat="1">
      <c r="B658" s="14"/>
      <c r="C658" s="62"/>
      <c r="D658" s="62"/>
      <c r="E658" s="62"/>
      <c r="F658" s="62"/>
      <c r="G658" s="62"/>
    </row>
    <row r="659" spans="2:7" s="3" customFormat="1">
      <c r="B659" s="14"/>
      <c r="C659" s="62"/>
      <c r="D659" s="62"/>
      <c r="E659" s="62"/>
      <c r="F659" s="62"/>
      <c r="G659" s="62"/>
    </row>
    <row r="660" spans="2:7" s="3" customFormat="1">
      <c r="B660" s="14"/>
      <c r="C660" s="62"/>
      <c r="D660" s="62"/>
      <c r="E660" s="62"/>
      <c r="F660" s="62"/>
      <c r="G660" s="62"/>
    </row>
    <row r="661" spans="2:7" s="3" customFormat="1">
      <c r="B661" s="14"/>
      <c r="C661" s="62"/>
      <c r="D661" s="62"/>
      <c r="E661" s="62"/>
      <c r="F661" s="62"/>
      <c r="G661" s="62"/>
    </row>
    <row r="662" spans="2:7" s="3" customFormat="1">
      <c r="B662" s="14"/>
      <c r="C662" s="62"/>
      <c r="D662" s="62"/>
      <c r="E662" s="62"/>
      <c r="F662" s="62"/>
      <c r="G662" s="62"/>
    </row>
    <row r="663" spans="2:7" s="3" customFormat="1">
      <c r="B663" s="14"/>
      <c r="C663" s="62"/>
      <c r="D663" s="62"/>
      <c r="E663" s="62"/>
      <c r="F663" s="62"/>
      <c r="G663" s="62"/>
    </row>
    <row r="664" spans="2:7" s="3" customFormat="1">
      <c r="B664" s="14"/>
      <c r="C664" s="62"/>
      <c r="D664" s="62"/>
      <c r="E664" s="62"/>
      <c r="F664" s="62"/>
      <c r="G664" s="62"/>
    </row>
    <row r="665" spans="2:7" s="3" customFormat="1">
      <c r="B665" s="14"/>
      <c r="C665" s="62"/>
      <c r="D665" s="62"/>
      <c r="E665" s="62"/>
      <c r="F665" s="62"/>
      <c r="G665" s="62"/>
    </row>
    <row r="666" spans="2:7" s="3" customFormat="1">
      <c r="B666" s="14"/>
      <c r="C666" s="62"/>
      <c r="D666" s="62"/>
      <c r="E666" s="62"/>
      <c r="F666" s="62"/>
      <c r="G666" s="62"/>
    </row>
    <row r="667" spans="2:7" s="3" customFormat="1">
      <c r="B667" s="14"/>
      <c r="C667" s="62"/>
      <c r="D667" s="62"/>
      <c r="E667" s="62"/>
      <c r="F667" s="62"/>
      <c r="G667" s="62"/>
    </row>
    <row r="668" spans="2:7" s="3" customFormat="1">
      <c r="B668" s="14"/>
      <c r="C668" s="62"/>
      <c r="D668" s="62"/>
      <c r="E668" s="62"/>
      <c r="F668" s="62"/>
      <c r="G668" s="62"/>
    </row>
    <row r="669" spans="2:7" s="3" customFormat="1">
      <c r="B669" s="14"/>
      <c r="C669" s="62"/>
      <c r="D669" s="62"/>
      <c r="E669" s="62"/>
      <c r="F669" s="62"/>
      <c r="G669" s="62"/>
    </row>
    <row r="670" spans="2:7" s="3" customFormat="1">
      <c r="B670" s="14"/>
      <c r="C670" s="62"/>
      <c r="D670" s="62"/>
      <c r="E670" s="62"/>
      <c r="F670" s="62"/>
      <c r="G670" s="62"/>
    </row>
    <row r="671" spans="2:7" s="3" customFormat="1">
      <c r="B671" s="14"/>
      <c r="C671" s="62"/>
      <c r="D671" s="62"/>
      <c r="E671" s="62"/>
      <c r="F671" s="62"/>
      <c r="G671" s="62"/>
    </row>
    <row r="672" spans="2:7" s="3" customFormat="1">
      <c r="B672" s="14"/>
      <c r="C672" s="62"/>
      <c r="D672" s="62"/>
      <c r="E672" s="62"/>
      <c r="F672" s="62"/>
      <c r="G672" s="62"/>
    </row>
    <row r="673" spans="2:7" s="3" customFormat="1">
      <c r="B673" s="14"/>
      <c r="C673" s="62"/>
      <c r="D673" s="62"/>
      <c r="E673" s="62"/>
      <c r="F673" s="62"/>
      <c r="G673" s="62"/>
    </row>
    <row r="674" spans="2:7" s="3" customFormat="1">
      <c r="B674" s="14"/>
      <c r="C674" s="62"/>
      <c r="D674" s="62"/>
      <c r="E674" s="62"/>
      <c r="F674" s="62"/>
      <c r="G674" s="62"/>
    </row>
    <row r="675" spans="2:7" s="3" customFormat="1">
      <c r="B675" s="14"/>
      <c r="C675" s="62"/>
      <c r="D675" s="62"/>
      <c r="E675" s="62"/>
      <c r="F675" s="62"/>
      <c r="G675" s="62"/>
    </row>
    <row r="676" spans="2:7" s="3" customFormat="1">
      <c r="B676" s="14"/>
      <c r="C676" s="62"/>
      <c r="D676" s="62"/>
      <c r="E676" s="62"/>
      <c r="F676" s="62"/>
      <c r="G676" s="62"/>
    </row>
    <row r="677" spans="2:7" s="3" customFormat="1">
      <c r="B677" s="14"/>
      <c r="C677" s="62"/>
      <c r="D677" s="62"/>
      <c r="E677" s="62"/>
      <c r="F677" s="62"/>
      <c r="G677" s="62"/>
    </row>
    <row r="678" spans="2:7" s="3" customFormat="1">
      <c r="B678" s="14"/>
      <c r="C678" s="62"/>
      <c r="D678" s="62"/>
      <c r="E678" s="62"/>
      <c r="F678" s="62"/>
      <c r="G678" s="62"/>
    </row>
    <row r="679" spans="2:7" s="3" customFormat="1">
      <c r="B679" s="14"/>
      <c r="C679" s="62"/>
      <c r="D679" s="62"/>
      <c r="E679" s="62"/>
      <c r="F679" s="62"/>
      <c r="G679" s="62"/>
    </row>
    <row r="680" spans="2:7" s="3" customFormat="1">
      <c r="B680" s="14"/>
      <c r="C680" s="62"/>
      <c r="D680" s="62"/>
      <c r="E680" s="62"/>
      <c r="F680" s="62"/>
      <c r="G680" s="62"/>
    </row>
    <row r="681" spans="2:7" s="3" customFormat="1">
      <c r="B681" s="14"/>
      <c r="C681" s="62"/>
      <c r="D681" s="62"/>
      <c r="E681" s="62"/>
      <c r="F681" s="62"/>
      <c r="G681" s="62"/>
    </row>
    <row r="682" spans="2:7" s="3" customFormat="1">
      <c r="B682" s="14"/>
      <c r="C682" s="62"/>
      <c r="D682" s="62"/>
      <c r="E682" s="62"/>
      <c r="F682" s="62"/>
      <c r="G682" s="62"/>
    </row>
    <row r="683" spans="2:7" s="3" customFormat="1">
      <c r="B683" s="14"/>
      <c r="C683" s="62"/>
      <c r="D683" s="62"/>
      <c r="E683" s="62"/>
      <c r="F683" s="62"/>
      <c r="G683" s="62"/>
    </row>
    <row r="684" spans="2:7" s="3" customFormat="1">
      <c r="B684" s="14"/>
      <c r="C684" s="62"/>
      <c r="D684" s="62"/>
      <c r="E684" s="62"/>
      <c r="F684" s="62"/>
      <c r="G684" s="62"/>
    </row>
    <row r="685" spans="2:7" s="3" customFormat="1">
      <c r="B685" s="14"/>
      <c r="C685" s="62"/>
      <c r="D685" s="62"/>
      <c r="E685" s="62"/>
      <c r="F685" s="62"/>
      <c r="G685" s="62"/>
    </row>
    <row r="686" spans="2:7" s="3" customFormat="1">
      <c r="B686" s="14"/>
      <c r="C686" s="62"/>
      <c r="D686" s="62"/>
      <c r="E686" s="62"/>
      <c r="F686" s="62"/>
      <c r="G686" s="62"/>
    </row>
    <row r="687" spans="2:7" s="3" customFormat="1">
      <c r="B687" s="14"/>
      <c r="C687" s="62"/>
      <c r="D687" s="62"/>
      <c r="E687" s="62"/>
      <c r="F687" s="62"/>
      <c r="G687" s="62"/>
    </row>
    <row r="688" spans="2:7" s="3" customFormat="1">
      <c r="B688" s="14"/>
      <c r="C688" s="62"/>
      <c r="D688" s="62"/>
      <c r="E688" s="62"/>
      <c r="F688" s="62"/>
      <c r="G688" s="62"/>
    </row>
    <row r="689" spans="2:7" s="3" customFormat="1">
      <c r="B689" s="14"/>
      <c r="C689" s="62"/>
      <c r="D689" s="62"/>
      <c r="E689" s="62"/>
      <c r="F689" s="62"/>
      <c r="G689" s="62"/>
    </row>
    <row r="690" spans="2:7" s="3" customFormat="1">
      <c r="B690" s="14"/>
      <c r="C690" s="62"/>
      <c r="D690" s="62"/>
      <c r="E690" s="62"/>
      <c r="F690" s="62"/>
      <c r="G690" s="62"/>
    </row>
    <row r="691" spans="2:7" s="3" customFormat="1">
      <c r="B691" s="14"/>
      <c r="C691" s="62"/>
      <c r="D691" s="62"/>
      <c r="E691" s="62"/>
      <c r="F691" s="62"/>
      <c r="G691" s="62"/>
    </row>
    <row r="692" spans="2:7" s="3" customFormat="1">
      <c r="B692" s="14"/>
      <c r="C692" s="62"/>
      <c r="D692" s="62"/>
      <c r="E692" s="62"/>
      <c r="F692" s="62"/>
      <c r="G692" s="62"/>
    </row>
    <row r="693" spans="2:7" s="3" customFormat="1">
      <c r="B693" s="14"/>
      <c r="C693" s="62"/>
      <c r="D693" s="62"/>
      <c r="E693" s="62"/>
      <c r="F693" s="62"/>
      <c r="G693" s="62"/>
    </row>
    <row r="694" spans="2:7" s="3" customFormat="1">
      <c r="B694" s="14"/>
      <c r="C694" s="62"/>
      <c r="D694" s="62"/>
      <c r="E694" s="62"/>
      <c r="F694" s="62"/>
      <c r="G694" s="62"/>
    </row>
    <row r="695" spans="2:7" s="3" customFormat="1">
      <c r="B695" s="14"/>
      <c r="C695" s="62"/>
      <c r="D695" s="62"/>
      <c r="E695" s="62"/>
      <c r="F695" s="62"/>
      <c r="G695" s="62"/>
    </row>
    <row r="696" spans="2:7" s="3" customFormat="1">
      <c r="B696" s="14"/>
      <c r="C696" s="62"/>
      <c r="D696" s="62"/>
      <c r="E696" s="62"/>
      <c r="F696" s="62"/>
      <c r="G696" s="62"/>
    </row>
    <row r="697" spans="2:7" s="3" customFormat="1">
      <c r="B697" s="14"/>
      <c r="C697" s="62"/>
      <c r="D697" s="62"/>
      <c r="E697" s="62"/>
      <c r="F697" s="62"/>
      <c r="G697" s="62"/>
    </row>
    <row r="698" spans="2:7" s="3" customFormat="1">
      <c r="B698" s="14"/>
      <c r="C698" s="62"/>
      <c r="D698" s="62"/>
      <c r="E698" s="62"/>
      <c r="F698" s="62"/>
      <c r="G698" s="62"/>
    </row>
    <row r="699" spans="2:7" s="3" customFormat="1">
      <c r="B699" s="14"/>
      <c r="C699" s="62"/>
      <c r="D699" s="62"/>
      <c r="E699" s="62"/>
      <c r="F699" s="62"/>
      <c r="G699" s="62"/>
    </row>
    <row r="700" spans="2:7" s="3" customFormat="1">
      <c r="B700" s="14"/>
      <c r="C700" s="62"/>
      <c r="D700" s="62"/>
      <c r="E700" s="62"/>
      <c r="F700" s="62"/>
      <c r="G700" s="62"/>
    </row>
    <row r="701" spans="2:7" s="3" customFormat="1">
      <c r="B701" s="14"/>
      <c r="C701" s="62"/>
      <c r="D701" s="62"/>
      <c r="E701" s="62"/>
      <c r="F701" s="62"/>
      <c r="G701" s="62"/>
    </row>
    <row r="702" spans="2:7" s="3" customFormat="1">
      <c r="B702" s="14"/>
      <c r="C702" s="62"/>
      <c r="D702" s="62"/>
      <c r="E702" s="62"/>
      <c r="F702" s="62"/>
      <c r="G702" s="62"/>
    </row>
    <row r="703" spans="2:7" s="3" customFormat="1">
      <c r="B703" s="14"/>
      <c r="C703" s="62"/>
      <c r="D703" s="62"/>
      <c r="E703" s="62"/>
      <c r="F703" s="62"/>
      <c r="G703" s="62"/>
    </row>
    <row r="704" spans="2:7" s="3" customFormat="1">
      <c r="B704" s="14"/>
      <c r="C704" s="62"/>
      <c r="D704" s="62"/>
      <c r="E704" s="62"/>
      <c r="F704" s="62"/>
      <c r="G704" s="62"/>
    </row>
    <row r="705" spans="2:7" s="3" customFormat="1">
      <c r="B705" s="14"/>
      <c r="C705" s="62"/>
      <c r="D705" s="62"/>
      <c r="E705" s="62"/>
      <c r="F705" s="62"/>
      <c r="G705" s="62"/>
    </row>
    <row r="706" spans="2:7" s="3" customFormat="1">
      <c r="B706" s="14"/>
      <c r="C706" s="62"/>
      <c r="D706" s="62"/>
      <c r="E706" s="62"/>
      <c r="F706" s="62"/>
      <c r="G706" s="62"/>
    </row>
    <row r="707" spans="2:7" s="3" customFormat="1">
      <c r="B707" s="14"/>
      <c r="C707" s="62"/>
      <c r="D707" s="62"/>
      <c r="E707" s="62"/>
      <c r="F707" s="62"/>
      <c r="G707" s="62"/>
    </row>
    <row r="708" spans="2:7" s="3" customFormat="1">
      <c r="B708" s="14"/>
      <c r="C708" s="62"/>
      <c r="D708" s="62"/>
      <c r="E708" s="62"/>
      <c r="F708" s="62"/>
      <c r="G708" s="62"/>
    </row>
    <row r="709" spans="2:7" s="3" customFormat="1">
      <c r="B709" s="14"/>
      <c r="C709" s="62"/>
      <c r="D709" s="62"/>
      <c r="E709" s="62"/>
      <c r="F709" s="62"/>
      <c r="G709" s="62"/>
    </row>
    <row r="710" spans="2:7" s="3" customFormat="1">
      <c r="B710" s="14"/>
      <c r="C710" s="62"/>
      <c r="D710" s="62"/>
      <c r="E710" s="62"/>
      <c r="F710" s="62"/>
      <c r="G710" s="62"/>
    </row>
    <row r="711" spans="2:7" s="3" customFormat="1">
      <c r="B711" s="14"/>
      <c r="C711" s="62"/>
      <c r="D711" s="62"/>
      <c r="E711" s="62"/>
      <c r="F711" s="62"/>
      <c r="G711" s="62"/>
    </row>
    <row r="712" spans="2:7" s="3" customFormat="1">
      <c r="B712" s="14"/>
      <c r="C712" s="62"/>
      <c r="D712" s="62"/>
      <c r="E712" s="62"/>
      <c r="F712" s="62"/>
      <c r="G712" s="62"/>
    </row>
    <row r="713" spans="2:7" s="3" customFormat="1">
      <c r="B713" s="14"/>
      <c r="C713" s="62"/>
      <c r="D713" s="62"/>
      <c r="E713" s="62"/>
      <c r="F713" s="62"/>
      <c r="G713" s="62"/>
    </row>
    <row r="714" spans="2:7" s="3" customFormat="1">
      <c r="B714" s="14"/>
      <c r="C714" s="62"/>
      <c r="D714" s="62"/>
      <c r="E714" s="62"/>
      <c r="F714" s="62"/>
      <c r="G714" s="62"/>
    </row>
    <row r="715" spans="2:7" s="3" customFormat="1">
      <c r="B715" s="14"/>
      <c r="C715" s="62"/>
      <c r="D715" s="62"/>
      <c r="E715" s="62"/>
      <c r="F715" s="62"/>
      <c r="G715" s="62"/>
    </row>
    <row r="716" spans="2:7" s="3" customFormat="1">
      <c r="B716" s="14"/>
      <c r="C716" s="62"/>
      <c r="D716" s="62"/>
      <c r="E716" s="62"/>
      <c r="F716" s="62"/>
      <c r="G716" s="62"/>
    </row>
    <row r="717" spans="2:7" s="3" customFormat="1">
      <c r="B717" s="14"/>
      <c r="C717" s="62"/>
      <c r="D717" s="62"/>
      <c r="E717" s="62"/>
      <c r="F717" s="62"/>
      <c r="G717" s="62"/>
    </row>
    <row r="718" spans="2:7" s="3" customFormat="1">
      <c r="B718" s="14"/>
      <c r="C718" s="62"/>
      <c r="D718" s="62"/>
      <c r="E718" s="62"/>
      <c r="F718" s="62"/>
      <c r="G718" s="62"/>
    </row>
    <row r="719" spans="2:7" s="3" customFormat="1">
      <c r="B719" s="14"/>
      <c r="C719" s="62"/>
      <c r="D719" s="62"/>
      <c r="E719" s="62"/>
      <c r="F719" s="62"/>
      <c r="G719" s="62"/>
    </row>
    <row r="720" spans="2:7" s="3" customFormat="1">
      <c r="B720" s="14"/>
      <c r="C720" s="62"/>
      <c r="D720" s="62"/>
      <c r="E720" s="62"/>
      <c r="F720" s="62"/>
      <c r="G720" s="62"/>
    </row>
    <row r="721" spans="2:7" s="3" customFormat="1">
      <c r="B721" s="14"/>
      <c r="C721" s="62"/>
      <c r="D721" s="62"/>
      <c r="E721" s="62"/>
      <c r="F721" s="62"/>
      <c r="G721" s="62"/>
    </row>
    <row r="722" spans="2:7" s="3" customFormat="1">
      <c r="B722" s="14"/>
      <c r="C722" s="62"/>
      <c r="D722" s="62"/>
      <c r="E722" s="62"/>
      <c r="F722" s="62"/>
      <c r="G722" s="62"/>
    </row>
    <row r="723" spans="2:7" s="3" customFormat="1">
      <c r="B723" s="14"/>
      <c r="C723" s="62"/>
      <c r="D723" s="62"/>
      <c r="E723" s="62"/>
      <c r="F723" s="62"/>
      <c r="G723" s="62"/>
    </row>
    <row r="724" spans="2:7" s="3" customFormat="1">
      <c r="B724" s="14"/>
      <c r="C724" s="62"/>
      <c r="D724" s="62"/>
      <c r="E724" s="62"/>
      <c r="F724" s="62"/>
      <c r="G724" s="62"/>
    </row>
    <row r="725" spans="2:7" s="3" customFormat="1">
      <c r="B725" s="14"/>
      <c r="C725" s="62"/>
      <c r="D725" s="62"/>
      <c r="E725" s="62"/>
      <c r="F725" s="62"/>
      <c r="G725" s="62"/>
    </row>
    <row r="726" spans="2:7" s="3" customFormat="1">
      <c r="B726" s="14"/>
      <c r="C726" s="62"/>
      <c r="D726" s="62"/>
      <c r="E726" s="62"/>
      <c r="F726" s="62"/>
      <c r="G726" s="62"/>
    </row>
    <row r="727" spans="2:7" s="3" customFormat="1">
      <c r="B727" s="14"/>
      <c r="C727" s="62"/>
      <c r="D727" s="62"/>
      <c r="E727" s="62"/>
      <c r="F727" s="62"/>
      <c r="G727" s="62"/>
    </row>
    <row r="728" spans="2:7" s="3" customFormat="1">
      <c r="B728" s="14"/>
      <c r="C728" s="62"/>
      <c r="D728" s="62"/>
      <c r="E728" s="62"/>
      <c r="F728" s="62"/>
      <c r="G728" s="62"/>
    </row>
    <row r="729" spans="2:7" s="3" customFormat="1">
      <c r="B729" s="14"/>
      <c r="C729" s="62"/>
      <c r="D729" s="62"/>
      <c r="E729" s="62"/>
      <c r="F729" s="62"/>
      <c r="G729" s="62"/>
    </row>
    <row r="730" spans="2:7" s="3" customFormat="1">
      <c r="B730" s="14"/>
      <c r="C730" s="62"/>
      <c r="D730" s="62"/>
      <c r="E730" s="62"/>
      <c r="F730" s="62"/>
      <c r="G730" s="62"/>
    </row>
    <row r="731" spans="2:7" s="3" customFormat="1">
      <c r="B731" s="14"/>
      <c r="C731" s="62"/>
      <c r="D731" s="62"/>
      <c r="E731" s="62"/>
      <c r="F731" s="62"/>
      <c r="G731" s="62"/>
    </row>
    <row r="732" spans="2:7" s="3" customFormat="1">
      <c r="B732" s="14"/>
      <c r="C732" s="62"/>
      <c r="D732" s="62"/>
      <c r="E732" s="62"/>
      <c r="F732" s="62"/>
      <c r="G732" s="62"/>
    </row>
    <row r="733" spans="2:7" s="3" customFormat="1">
      <c r="B733" s="14"/>
      <c r="C733" s="62"/>
      <c r="D733" s="62"/>
      <c r="E733" s="62"/>
      <c r="F733" s="62"/>
      <c r="G733" s="62"/>
    </row>
    <row r="734" spans="2:7" s="3" customFormat="1">
      <c r="B734" s="14"/>
      <c r="C734" s="62"/>
      <c r="D734" s="62"/>
      <c r="E734" s="62"/>
      <c r="F734" s="62"/>
      <c r="G734" s="62"/>
    </row>
    <row r="735" spans="2:7" s="3" customFormat="1">
      <c r="B735" s="14"/>
      <c r="C735" s="62"/>
      <c r="D735" s="62"/>
      <c r="E735" s="62"/>
      <c r="F735" s="62"/>
      <c r="G735" s="62"/>
    </row>
    <row r="736" spans="2:7" s="3" customFormat="1">
      <c r="B736" s="14"/>
      <c r="C736" s="62"/>
      <c r="D736" s="62"/>
      <c r="E736" s="62"/>
      <c r="F736" s="62"/>
      <c r="G736" s="62"/>
    </row>
    <row r="737" spans="2:7" s="3" customFormat="1">
      <c r="B737" s="14"/>
      <c r="C737" s="62"/>
      <c r="D737" s="62"/>
      <c r="E737" s="62"/>
      <c r="F737" s="62"/>
      <c r="G737" s="62"/>
    </row>
    <row r="738" spans="2:7" s="3" customFormat="1">
      <c r="B738" s="14"/>
      <c r="C738" s="62"/>
      <c r="D738" s="62"/>
      <c r="E738" s="62"/>
      <c r="F738" s="62"/>
      <c r="G738" s="62"/>
    </row>
    <row r="739" spans="2:7" s="3" customFormat="1">
      <c r="B739" s="14"/>
      <c r="C739" s="62"/>
      <c r="D739" s="62"/>
      <c r="E739" s="62"/>
      <c r="F739" s="62"/>
      <c r="G739" s="62"/>
    </row>
    <row r="740" spans="2:7" s="3" customFormat="1">
      <c r="B740" s="14"/>
      <c r="C740" s="62"/>
      <c r="D740" s="62"/>
      <c r="E740" s="62"/>
      <c r="F740" s="62"/>
      <c r="G740" s="62"/>
    </row>
    <row r="741" spans="2:7" s="3" customFormat="1">
      <c r="B741" s="14"/>
      <c r="C741" s="62"/>
      <c r="D741" s="62"/>
      <c r="E741" s="62"/>
      <c r="F741" s="62"/>
      <c r="G741" s="62"/>
    </row>
    <row r="742" spans="2:7" s="3" customFormat="1">
      <c r="B742" s="14"/>
      <c r="C742" s="62"/>
      <c r="D742" s="62"/>
      <c r="E742" s="62"/>
      <c r="F742" s="62"/>
      <c r="G742" s="62"/>
    </row>
    <row r="743" spans="2:7" s="3" customFormat="1">
      <c r="B743" s="14"/>
      <c r="C743" s="62"/>
      <c r="D743" s="62"/>
      <c r="E743" s="62"/>
      <c r="F743" s="62"/>
      <c r="G743" s="62"/>
    </row>
    <row r="744" spans="2:7" s="3" customFormat="1">
      <c r="B744" s="14"/>
      <c r="C744" s="62"/>
      <c r="D744" s="62"/>
      <c r="E744" s="62"/>
      <c r="F744" s="62"/>
      <c r="G744" s="62"/>
    </row>
    <row r="745" spans="2:7" s="3" customFormat="1">
      <c r="B745" s="14"/>
      <c r="C745" s="62"/>
      <c r="D745" s="62"/>
      <c r="E745" s="62"/>
      <c r="F745" s="62"/>
      <c r="G745" s="62"/>
    </row>
    <row r="746" spans="2:7" s="3" customFormat="1">
      <c r="B746" s="14"/>
      <c r="C746" s="62"/>
      <c r="D746" s="62"/>
      <c r="E746" s="62"/>
      <c r="F746" s="62"/>
      <c r="G746" s="62"/>
    </row>
    <row r="747" spans="2:7" s="3" customFormat="1">
      <c r="B747" s="14"/>
      <c r="C747" s="62"/>
      <c r="D747" s="62"/>
      <c r="E747" s="62"/>
      <c r="F747" s="62"/>
      <c r="G747" s="62"/>
    </row>
    <row r="748" spans="2:7" s="3" customFormat="1">
      <c r="B748" s="14"/>
      <c r="C748" s="62"/>
      <c r="D748" s="62"/>
      <c r="E748" s="62"/>
      <c r="F748" s="62"/>
      <c r="G748" s="62"/>
    </row>
    <row r="749" spans="2:7" s="3" customFormat="1">
      <c r="B749" s="14"/>
      <c r="C749" s="62"/>
      <c r="D749" s="62"/>
      <c r="E749" s="62"/>
      <c r="F749" s="62"/>
      <c r="G749" s="62"/>
    </row>
    <row r="750" spans="2:7" s="3" customFormat="1">
      <c r="B750" s="14"/>
      <c r="C750" s="62"/>
      <c r="D750" s="62"/>
      <c r="E750" s="62"/>
      <c r="F750" s="62"/>
      <c r="G750" s="62"/>
    </row>
    <row r="751" spans="2:7" s="3" customFormat="1">
      <c r="B751" s="14"/>
      <c r="C751" s="62"/>
      <c r="D751" s="62"/>
      <c r="E751" s="62"/>
      <c r="F751" s="62"/>
      <c r="G751" s="62"/>
    </row>
    <row r="752" spans="2:7" s="3" customFormat="1">
      <c r="B752" s="14"/>
      <c r="C752" s="62"/>
      <c r="D752" s="62"/>
      <c r="E752" s="62"/>
      <c r="F752" s="62"/>
      <c r="G752" s="62"/>
    </row>
    <row r="753" spans="2:7" s="3" customFormat="1">
      <c r="B753" s="14"/>
      <c r="C753" s="62"/>
      <c r="D753" s="62"/>
      <c r="E753" s="62"/>
      <c r="F753" s="62"/>
      <c r="G753" s="62"/>
    </row>
    <row r="754" spans="2:7" s="3" customFormat="1">
      <c r="B754" s="14"/>
      <c r="C754" s="62"/>
      <c r="D754" s="62"/>
      <c r="E754" s="62"/>
      <c r="F754" s="62"/>
      <c r="G754" s="62"/>
    </row>
    <row r="755" spans="2:7" s="3" customFormat="1">
      <c r="B755" s="14"/>
      <c r="C755" s="62"/>
      <c r="D755" s="62"/>
      <c r="E755" s="62"/>
      <c r="F755" s="62"/>
      <c r="G755" s="62"/>
    </row>
    <row r="756" spans="2:7" s="3" customFormat="1">
      <c r="B756" s="14"/>
      <c r="C756" s="62"/>
      <c r="D756" s="62"/>
      <c r="E756" s="62"/>
      <c r="F756" s="62"/>
      <c r="G756" s="62"/>
    </row>
    <row r="757" spans="2:7" s="3" customFormat="1">
      <c r="B757" s="14"/>
      <c r="C757" s="62"/>
      <c r="D757" s="62"/>
      <c r="E757" s="62"/>
      <c r="F757" s="62"/>
      <c r="G757" s="62"/>
    </row>
    <row r="758" spans="2:7" s="3" customFormat="1">
      <c r="B758" s="14"/>
      <c r="C758" s="62"/>
      <c r="D758" s="62"/>
      <c r="E758" s="62"/>
      <c r="F758" s="62"/>
      <c r="G758" s="62"/>
    </row>
    <row r="759" spans="2:7" s="3" customFormat="1">
      <c r="B759" s="14"/>
      <c r="C759" s="62"/>
      <c r="D759" s="62"/>
      <c r="E759" s="62"/>
      <c r="F759" s="62"/>
      <c r="G759" s="62"/>
    </row>
    <row r="760" spans="2:7" s="3" customFormat="1">
      <c r="B760" s="14"/>
      <c r="C760" s="62"/>
      <c r="D760" s="62"/>
      <c r="E760" s="62"/>
      <c r="F760" s="62"/>
      <c r="G760" s="62"/>
    </row>
    <row r="761" spans="2:7" s="3" customFormat="1">
      <c r="B761" s="14"/>
      <c r="C761" s="62"/>
      <c r="D761" s="62"/>
      <c r="E761" s="62"/>
      <c r="F761" s="62"/>
      <c r="G761" s="62"/>
    </row>
    <row r="762" spans="2:7" s="3" customFormat="1">
      <c r="B762" s="14"/>
      <c r="C762" s="62"/>
      <c r="D762" s="62"/>
      <c r="E762" s="62"/>
      <c r="F762" s="62"/>
      <c r="G762" s="62"/>
    </row>
    <row r="763" spans="2:7" s="3" customFormat="1">
      <c r="B763" s="14"/>
      <c r="C763" s="62"/>
      <c r="D763" s="62"/>
      <c r="E763" s="62"/>
      <c r="F763" s="62"/>
      <c r="G763" s="62"/>
    </row>
    <row r="764" spans="2:7" s="3" customFormat="1">
      <c r="B764" s="14"/>
      <c r="C764" s="62"/>
      <c r="D764" s="62"/>
      <c r="E764" s="62"/>
      <c r="F764" s="62"/>
      <c r="G764" s="62"/>
    </row>
    <row r="765" spans="2:7" s="3" customFormat="1">
      <c r="B765" s="14"/>
      <c r="C765" s="62"/>
      <c r="D765" s="62"/>
      <c r="E765" s="62"/>
      <c r="F765" s="62"/>
      <c r="G765" s="62"/>
    </row>
    <row r="766" spans="2:7" s="3" customFormat="1">
      <c r="B766" s="14"/>
      <c r="C766" s="62"/>
      <c r="D766" s="62"/>
      <c r="E766" s="62"/>
      <c r="F766" s="62"/>
      <c r="G766" s="62"/>
    </row>
    <row r="767" spans="2:7" s="3" customFormat="1">
      <c r="B767" s="14"/>
      <c r="C767" s="62"/>
      <c r="D767" s="62"/>
      <c r="E767" s="62"/>
      <c r="F767" s="62"/>
      <c r="G767" s="62"/>
    </row>
    <row r="768" spans="2:7" s="3" customFormat="1">
      <c r="B768" s="14"/>
      <c r="C768" s="62"/>
      <c r="D768" s="62"/>
      <c r="E768" s="62"/>
      <c r="F768" s="62"/>
      <c r="G768" s="62"/>
    </row>
    <row r="769" spans="2:7" s="3" customFormat="1">
      <c r="B769" s="14"/>
      <c r="C769" s="62"/>
      <c r="D769" s="62"/>
      <c r="E769" s="62"/>
      <c r="F769" s="62"/>
      <c r="G769" s="62"/>
    </row>
    <row r="770" spans="2:7" s="3" customFormat="1">
      <c r="B770" s="14"/>
      <c r="C770" s="62"/>
      <c r="D770" s="62"/>
      <c r="E770" s="62"/>
      <c r="F770" s="62"/>
      <c r="G770" s="62"/>
    </row>
    <row r="771" spans="2:7" s="3" customFormat="1">
      <c r="B771" s="14"/>
      <c r="C771" s="62"/>
      <c r="D771" s="62"/>
      <c r="E771" s="62"/>
      <c r="F771" s="62"/>
      <c r="G771" s="62"/>
    </row>
    <row r="772" spans="2:7" s="3" customFormat="1">
      <c r="B772" s="14"/>
      <c r="C772" s="62"/>
      <c r="D772" s="62"/>
      <c r="E772" s="62"/>
      <c r="F772" s="62"/>
      <c r="G772" s="62"/>
    </row>
    <row r="773" spans="2:7" s="3" customFormat="1">
      <c r="B773" s="14"/>
      <c r="C773" s="62"/>
      <c r="D773" s="62"/>
      <c r="E773" s="62"/>
      <c r="F773" s="62"/>
      <c r="G773" s="62"/>
    </row>
    <row r="774" spans="2:7" s="3" customFormat="1">
      <c r="B774" s="14"/>
      <c r="C774" s="62"/>
      <c r="D774" s="62"/>
      <c r="E774" s="62"/>
      <c r="F774" s="62"/>
      <c r="G774" s="62"/>
    </row>
    <row r="775" spans="2:7" s="3" customFormat="1">
      <c r="B775" s="14"/>
      <c r="C775" s="62"/>
      <c r="D775" s="62"/>
      <c r="E775" s="62"/>
      <c r="F775" s="62"/>
      <c r="G775" s="62"/>
    </row>
    <row r="776" spans="2:7" s="3" customFormat="1">
      <c r="B776" s="14"/>
      <c r="C776" s="62"/>
      <c r="D776" s="62"/>
      <c r="E776" s="62"/>
      <c r="F776" s="62"/>
      <c r="G776" s="62"/>
    </row>
    <row r="777" spans="2:7" s="3" customFormat="1">
      <c r="B777" s="14"/>
      <c r="C777" s="62"/>
      <c r="D777" s="62"/>
      <c r="E777" s="62"/>
      <c r="F777" s="62"/>
      <c r="G777" s="62"/>
    </row>
    <row r="778" spans="2:7" s="3" customFormat="1">
      <c r="B778" s="14"/>
      <c r="C778" s="62"/>
      <c r="D778" s="62"/>
      <c r="E778" s="62"/>
      <c r="F778" s="62"/>
      <c r="G778" s="62"/>
    </row>
    <row r="779" spans="2:7" s="3" customFormat="1">
      <c r="B779" s="14"/>
      <c r="C779" s="62"/>
      <c r="D779" s="62"/>
      <c r="E779" s="62"/>
      <c r="F779" s="62"/>
      <c r="G779" s="62"/>
    </row>
    <row r="780" spans="2:7" s="3" customFormat="1">
      <c r="B780" s="14"/>
      <c r="C780" s="62"/>
      <c r="D780" s="62"/>
      <c r="E780" s="62"/>
      <c r="F780" s="62"/>
      <c r="G780" s="62"/>
    </row>
    <row r="781" spans="2:7" s="3" customFormat="1">
      <c r="B781" s="14"/>
      <c r="C781" s="62"/>
      <c r="D781" s="62"/>
      <c r="E781" s="62"/>
      <c r="F781" s="62"/>
      <c r="G781" s="62"/>
    </row>
    <row r="782" spans="2:7" s="3" customFormat="1">
      <c r="B782" s="14"/>
      <c r="C782" s="62"/>
      <c r="D782" s="62"/>
      <c r="E782" s="62"/>
      <c r="F782" s="62"/>
      <c r="G782" s="62"/>
    </row>
    <row r="783" spans="2:7" s="3" customFormat="1">
      <c r="B783" s="14"/>
      <c r="C783" s="62"/>
      <c r="D783" s="62"/>
      <c r="E783" s="62"/>
      <c r="F783" s="62"/>
      <c r="G783" s="62"/>
    </row>
    <row r="784" spans="2:7" s="3" customFormat="1">
      <c r="B784" s="14"/>
      <c r="C784" s="62"/>
      <c r="D784" s="62"/>
      <c r="E784" s="62"/>
      <c r="F784" s="62"/>
      <c r="G784" s="62"/>
    </row>
    <row r="785" spans="2:7" s="3" customFormat="1">
      <c r="B785" s="14"/>
      <c r="C785" s="62"/>
      <c r="D785" s="62"/>
      <c r="E785" s="62"/>
      <c r="F785" s="62"/>
      <c r="G785" s="62"/>
    </row>
    <row r="786" spans="2:7" s="3" customFormat="1">
      <c r="B786" s="14"/>
      <c r="C786" s="62"/>
      <c r="D786" s="62"/>
      <c r="E786" s="62"/>
      <c r="F786" s="62"/>
      <c r="G786" s="62"/>
    </row>
    <row r="787" spans="2:7" s="3" customFormat="1">
      <c r="B787" s="14"/>
      <c r="C787" s="62"/>
      <c r="D787" s="62"/>
      <c r="E787" s="62"/>
      <c r="F787" s="62"/>
      <c r="G787" s="62"/>
    </row>
    <row r="788" spans="2:7" s="3" customFormat="1">
      <c r="B788" s="14"/>
      <c r="C788" s="62"/>
      <c r="D788" s="62"/>
      <c r="E788" s="62"/>
      <c r="F788" s="62"/>
      <c r="G788" s="62"/>
    </row>
    <row r="789" spans="2:7" s="3" customFormat="1">
      <c r="B789" s="14"/>
      <c r="C789" s="62"/>
      <c r="D789" s="62"/>
      <c r="E789" s="62"/>
      <c r="F789" s="62"/>
      <c r="G789" s="62"/>
    </row>
    <row r="790" spans="2:7" s="3" customFormat="1">
      <c r="B790" s="14"/>
      <c r="C790" s="62"/>
      <c r="D790" s="62"/>
      <c r="E790" s="62"/>
      <c r="F790" s="62"/>
      <c r="G790" s="62"/>
    </row>
    <row r="791" spans="2:7" s="3" customFormat="1">
      <c r="B791" s="14"/>
      <c r="C791" s="62"/>
      <c r="D791" s="62"/>
      <c r="E791" s="62"/>
      <c r="F791" s="62"/>
      <c r="G791" s="62"/>
    </row>
    <row r="792" spans="2:7" s="3" customFormat="1">
      <c r="B792" s="14"/>
      <c r="C792" s="62"/>
      <c r="D792" s="62"/>
      <c r="E792" s="62"/>
      <c r="F792" s="62"/>
      <c r="G792" s="62"/>
    </row>
    <row r="793" spans="2:7" s="3" customFormat="1">
      <c r="B793" s="14"/>
      <c r="C793" s="62"/>
      <c r="D793" s="62"/>
      <c r="E793" s="62"/>
      <c r="F793" s="62"/>
      <c r="G793" s="62"/>
    </row>
    <row r="794" spans="2:7" s="3" customFormat="1">
      <c r="B794" s="14"/>
      <c r="C794" s="62"/>
      <c r="D794" s="62"/>
      <c r="E794" s="62"/>
      <c r="F794" s="62"/>
      <c r="G794" s="62"/>
    </row>
    <row r="795" spans="2:7" s="3" customFormat="1">
      <c r="B795" s="14"/>
      <c r="C795" s="62"/>
      <c r="D795" s="62"/>
      <c r="E795" s="62"/>
      <c r="F795" s="62"/>
      <c r="G795" s="62"/>
    </row>
    <row r="796" spans="2:7" s="3" customFormat="1">
      <c r="B796" s="14"/>
      <c r="C796" s="62"/>
      <c r="D796" s="62"/>
      <c r="E796" s="62"/>
      <c r="F796" s="62"/>
      <c r="G796" s="62"/>
    </row>
    <row r="797" spans="2:7" s="3" customFormat="1">
      <c r="B797" s="14"/>
      <c r="C797" s="62"/>
      <c r="D797" s="62"/>
      <c r="E797" s="62"/>
      <c r="F797" s="62"/>
      <c r="G797" s="62"/>
    </row>
    <row r="798" spans="2:7" s="3" customFormat="1">
      <c r="B798" s="14"/>
      <c r="C798" s="62"/>
      <c r="D798" s="62"/>
      <c r="E798" s="62"/>
      <c r="F798" s="62"/>
      <c r="G798" s="62"/>
    </row>
    <row r="799" spans="2:7" s="3" customFormat="1">
      <c r="B799" s="14"/>
      <c r="C799" s="62"/>
      <c r="D799" s="62"/>
      <c r="E799" s="62"/>
      <c r="F799" s="62"/>
      <c r="G799" s="62"/>
    </row>
    <row r="800" spans="2:7" s="3" customFormat="1">
      <c r="B800" s="14"/>
      <c r="C800" s="62"/>
      <c r="D800" s="62"/>
      <c r="E800" s="62"/>
      <c r="F800" s="62"/>
      <c r="G800" s="62"/>
    </row>
    <row r="801" spans="2:7" s="3" customFormat="1">
      <c r="B801" s="14"/>
      <c r="C801" s="62"/>
      <c r="D801" s="62"/>
      <c r="E801" s="62"/>
      <c r="F801" s="62"/>
      <c r="G801" s="62"/>
    </row>
    <row r="802" spans="2:7" s="3" customFormat="1">
      <c r="B802" s="14"/>
      <c r="C802" s="62"/>
      <c r="D802" s="62"/>
      <c r="E802" s="62"/>
      <c r="F802" s="62"/>
      <c r="G802" s="62"/>
    </row>
    <row r="803" spans="2:7" s="3" customFormat="1">
      <c r="B803" s="14"/>
      <c r="C803" s="62"/>
      <c r="D803" s="62"/>
      <c r="E803" s="62"/>
      <c r="F803" s="62"/>
      <c r="G803" s="62"/>
    </row>
    <row r="804" spans="2:7" s="3" customFormat="1">
      <c r="B804" s="14"/>
      <c r="C804" s="62"/>
      <c r="D804" s="62"/>
      <c r="E804" s="62"/>
      <c r="F804" s="62"/>
      <c r="G804" s="62"/>
    </row>
    <row r="805" spans="2:7" s="3" customFormat="1">
      <c r="B805" s="14"/>
      <c r="C805" s="62"/>
      <c r="D805" s="62"/>
      <c r="E805" s="62"/>
      <c r="F805" s="62"/>
      <c r="G805" s="62"/>
    </row>
    <row r="806" spans="2:7" s="3" customFormat="1">
      <c r="B806" s="14"/>
      <c r="C806" s="62"/>
      <c r="D806" s="62"/>
      <c r="E806" s="62"/>
      <c r="F806" s="62"/>
      <c r="G806" s="62"/>
    </row>
    <row r="807" spans="2:7" s="3" customFormat="1">
      <c r="B807" s="14"/>
      <c r="C807" s="62"/>
      <c r="D807" s="62"/>
      <c r="E807" s="62"/>
      <c r="F807" s="62"/>
      <c r="G807" s="62"/>
    </row>
    <row r="808" spans="2:7" s="3" customFormat="1">
      <c r="B808" s="14"/>
      <c r="C808" s="62"/>
      <c r="D808" s="62"/>
      <c r="E808" s="62"/>
      <c r="F808" s="62"/>
      <c r="G808" s="62"/>
    </row>
    <row r="809" spans="2:7" s="3" customFormat="1">
      <c r="B809" s="14"/>
      <c r="C809" s="62"/>
      <c r="D809" s="62"/>
      <c r="E809" s="62"/>
      <c r="F809" s="62"/>
      <c r="G809" s="62"/>
    </row>
    <row r="810" spans="2:7" s="3" customFormat="1">
      <c r="B810" s="14"/>
      <c r="C810" s="62"/>
      <c r="D810" s="62"/>
      <c r="E810" s="62"/>
      <c r="F810" s="62"/>
      <c r="G810" s="62"/>
    </row>
    <row r="811" spans="2:7" s="3" customFormat="1">
      <c r="B811" s="14"/>
      <c r="C811" s="62"/>
      <c r="D811" s="62"/>
      <c r="E811" s="62"/>
      <c r="F811" s="62"/>
      <c r="G811" s="62"/>
    </row>
    <row r="812" spans="2:7" s="3" customFormat="1">
      <c r="B812" s="14"/>
      <c r="C812" s="62"/>
      <c r="D812" s="62"/>
      <c r="E812" s="62"/>
      <c r="F812" s="62"/>
      <c r="G812" s="62"/>
    </row>
    <row r="813" spans="2:7" s="3" customFormat="1">
      <c r="B813" s="14"/>
      <c r="C813" s="62"/>
      <c r="D813" s="62"/>
      <c r="E813" s="62"/>
      <c r="F813" s="62"/>
      <c r="G813" s="62"/>
    </row>
    <row r="814" spans="2:7" s="3" customFormat="1">
      <c r="B814" s="14"/>
      <c r="C814" s="62"/>
      <c r="D814" s="62"/>
      <c r="E814" s="62"/>
      <c r="F814" s="62"/>
      <c r="G814" s="62"/>
    </row>
    <row r="815" spans="2:7" s="3" customFormat="1">
      <c r="B815" s="14"/>
      <c r="C815" s="62"/>
      <c r="D815" s="62"/>
      <c r="E815" s="62"/>
      <c r="F815" s="62"/>
      <c r="G815" s="62"/>
    </row>
    <row r="816" spans="2:7" s="3" customFormat="1">
      <c r="B816" s="14"/>
      <c r="C816" s="62"/>
      <c r="D816" s="62"/>
      <c r="E816" s="62"/>
      <c r="F816" s="62"/>
      <c r="G816" s="62"/>
    </row>
    <row r="817" spans="2:7" s="3" customFormat="1">
      <c r="B817" s="14"/>
      <c r="C817" s="62"/>
      <c r="D817" s="62"/>
      <c r="E817" s="62"/>
      <c r="F817" s="62"/>
      <c r="G817" s="62"/>
    </row>
    <row r="818" spans="2:7" s="3" customFormat="1">
      <c r="B818" s="14"/>
      <c r="C818" s="62"/>
      <c r="D818" s="62"/>
      <c r="E818" s="62"/>
      <c r="F818" s="62"/>
      <c r="G818" s="62"/>
    </row>
    <row r="819" spans="2:7" s="3" customFormat="1">
      <c r="B819" s="14"/>
      <c r="C819" s="62"/>
      <c r="D819" s="62"/>
      <c r="E819" s="62"/>
      <c r="F819" s="62"/>
      <c r="G819" s="62"/>
    </row>
    <row r="820" spans="2:7" s="3" customFormat="1">
      <c r="B820" s="14"/>
      <c r="C820" s="62"/>
      <c r="D820" s="62"/>
      <c r="E820" s="62"/>
      <c r="F820" s="62"/>
      <c r="G820" s="62"/>
    </row>
    <row r="821" spans="2:7" s="3" customFormat="1">
      <c r="B821" s="14"/>
      <c r="C821" s="62"/>
      <c r="D821" s="62"/>
      <c r="E821" s="62"/>
      <c r="F821" s="62"/>
      <c r="G821" s="62"/>
    </row>
    <row r="822" spans="2:7" s="3" customFormat="1">
      <c r="B822" s="14"/>
      <c r="C822" s="62"/>
      <c r="D822" s="62"/>
      <c r="E822" s="62"/>
      <c r="F822" s="62"/>
      <c r="G822" s="62"/>
    </row>
    <row r="823" spans="2:7" s="3" customFormat="1">
      <c r="B823" s="14"/>
      <c r="C823" s="62"/>
      <c r="D823" s="62"/>
      <c r="E823" s="62"/>
      <c r="F823" s="62"/>
      <c r="G823" s="62"/>
    </row>
    <row r="824" spans="2:7" s="3" customFormat="1">
      <c r="B824" s="14"/>
      <c r="C824" s="62"/>
      <c r="D824" s="62"/>
      <c r="E824" s="62"/>
      <c r="F824" s="62"/>
      <c r="G824" s="62"/>
    </row>
    <row r="825" spans="2:7" s="3" customFormat="1">
      <c r="B825" s="14"/>
      <c r="C825" s="62"/>
      <c r="D825" s="62"/>
      <c r="E825" s="62"/>
      <c r="F825" s="62"/>
      <c r="G825" s="62"/>
    </row>
    <row r="826" spans="2:7" s="3" customFormat="1">
      <c r="B826" s="14"/>
      <c r="C826" s="62"/>
      <c r="D826" s="62"/>
      <c r="E826" s="62"/>
      <c r="F826" s="62"/>
      <c r="G826" s="62"/>
    </row>
    <row r="827" spans="2:7" s="3" customFormat="1">
      <c r="B827" s="14"/>
      <c r="C827" s="62"/>
      <c r="D827" s="62"/>
      <c r="E827" s="62"/>
      <c r="F827" s="62"/>
      <c r="G827" s="62"/>
    </row>
    <row r="828" spans="2:7" s="3" customFormat="1">
      <c r="B828" s="14"/>
      <c r="C828" s="62"/>
      <c r="D828" s="62"/>
      <c r="E828" s="62"/>
      <c r="F828" s="62"/>
      <c r="G828" s="62"/>
    </row>
    <row r="829" spans="2:7" s="3" customFormat="1">
      <c r="B829" s="14"/>
      <c r="C829" s="62"/>
      <c r="D829" s="62"/>
      <c r="E829" s="62"/>
      <c r="F829" s="62"/>
      <c r="G829" s="62"/>
    </row>
    <row r="830" spans="2:7" s="3" customFormat="1">
      <c r="B830" s="14"/>
      <c r="C830" s="62"/>
      <c r="D830" s="62"/>
      <c r="E830" s="62"/>
      <c r="F830" s="62"/>
      <c r="G830" s="62"/>
    </row>
    <row r="831" spans="2:7" s="3" customFormat="1">
      <c r="B831" s="14"/>
      <c r="C831" s="62"/>
      <c r="D831" s="62"/>
      <c r="E831" s="62"/>
      <c r="F831" s="62"/>
      <c r="G831" s="62"/>
    </row>
    <row r="832" spans="2:7" s="3" customFormat="1">
      <c r="B832" s="14"/>
      <c r="C832" s="62"/>
      <c r="D832" s="62"/>
      <c r="E832" s="62"/>
      <c r="F832" s="62"/>
      <c r="G832" s="62"/>
    </row>
    <row r="833" spans="2:7" s="3" customFormat="1">
      <c r="B833" s="14"/>
      <c r="C833" s="62"/>
      <c r="D833" s="62"/>
      <c r="E833" s="62"/>
      <c r="F833" s="62"/>
      <c r="G833" s="62"/>
    </row>
    <row r="834" spans="2:7" s="3" customFormat="1">
      <c r="B834" s="14"/>
      <c r="C834" s="62"/>
      <c r="D834" s="62"/>
      <c r="E834" s="62"/>
      <c r="F834" s="62"/>
      <c r="G834" s="62"/>
    </row>
    <row r="835" spans="2:7" s="3" customFormat="1">
      <c r="B835" s="14"/>
      <c r="C835" s="62"/>
      <c r="D835" s="62"/>
      <c r="E835" s="62"/>
      <c r="F835" s="62"/>
      <c r="G835" s="62"/>
    </row>
    <row r="836" spans="2:7" s="3" customFormat="1">
      <c r="B836" s="14"/>
      <c r="C836" s="62"/>
      <c r="D836" s="62"/>
      <c r="E836" s="62"/>
      <c r="F836" s="62"/>
      <c r="G836" s="62"/>
    </row>
    <row r="837" spans="2:7" s="3" customFormat="1">
      <c r="B837" s="14"/>
      <c r="C837" s="62"/>
      <c r="D837" s="62"/>
      <c r="E837" s="62"/>
      <c r="F837" s="62"/>
      <c r="G837" s="62"/>
    </row>
    <row r="838" spans="2:7" s="3" customFormat="1">
      <c r="B838" s="14"/>
      <c r="C838" s="62"/>
      <c r="D838" s="62"/>
      <c r="E838" s="62"/>
      <c r="F838" s="62"/>
      <c r="G838" s="62"/>
    </row>
    <row r="839" spans="2:7" s="3" customFormat="1">
      <c r="B839" s="14"/>
      <c r="C839" s="62"/>
      <c r="D839" s="62"/>
      <c r="E839" s="62"/>
      <c r="F839" s="62"/>
      <c r="G839" s="62"/>
    </row>
    <row r="840" spans="2:7" s="3" customFormat="1">
      <c r="B840" s="14"/>
      <c r="C840" s="62"/>
      <c r="D840" s="62"/>
      <c r="E840" s="62"/>
      <c r="F840" s="62"/>
      <c r="G840" s="62"/>
    </row>
    <row r="841" spans="2:7" s="3" customFormat="1">
      <c r="B841" s="14"/>
      <c r="C841" s="62"/>
      <c r="D841" s="62"/>
      <c r="E841" s="62"/>
      <c r="F841" s="62"/>
      <c r="G841" s="62"/>
    </row>
    <row r="842" spans="2:7" s="3" customFormat="1">
      <c r="B842" s="14"/>
      <c r="C842" s="62"/>
      <c r="D842" s="62"/>
      <c r="E842" s="62"/>
      <c r="F842" s="62"/>
      <c r="G842" s="62"/>
    </row>
    <row r="843" spans="2:7" s="3" customFormat="1">
      <c r="B843" s="14"/>
      <c r="C843" s="62"/>
      <c r="D843" s="62"/>
      <c r="E843" s="62"/>
      <c r="F843" s="62"/>
      <c r="G843" s="62"/>
    </row>
    <row r="844" spans="2:7" s="3" customFormat="1">
      <c r="B844" s="14"/>
      <c r="C844" s="62"/>
      <c r="D844" s="62"/>
      <c r="E844" s="62"/>
      <c r="F844" s="62"/>
      <c r="G844" s="62"/>
    </row>
    <row r="845" spans="2:7" s="3" customFormat="1">
      <c r="B845" s="14"/>
      <c r="C845" s="62"/>
      <c r="D845" s="62"/>
      <c r="E845" s="62"/>
      <c r="F845" s="62"/>
      <c r="G845" s="62"/>
    </row>
    <row r="846" spans="2:7" s="3" customFormat="1">
      <c r="B846" s="14"/>
      <c r="C846" s="62"/>
      <c r="D846" s="62"/>
      <c r="E846" s="62"/>
      <c r="F846" s="62"/>
      <c r="G846" s="62"/>
    </row>
    <row r="847" spans="2:7" s="3" customFormat="1">
      <c r="B847" s="14"/>
      <c r="C847" s="62"/>
      <c r="D847" s="62"/>
      <c r="E847" s="62"/>
      <c r="F847" s="62"/>
      <c r="G847" s="62"/>
    </row>
    <row r="848" spans="2:7" s="3" customFormat="1">
      <c r="B848" s="14"/>
      <c r="C848" s="62"/>
      <c r="D848" s="62"/>
      <c r="E848" s="62"/>
      <c r="F848" s="62"/>
      <c r="G848" s="62"/>
    </row>
    <row r="849" spans="2:7" s="3" customFormat="1">
      <c r="B849" s="14"/>
      <c r="C849" s="62"/>
      <c r="D849" s="62"/>
      <c r="E849" s="62"/>
      <c r="F849" s="62"/>
      <c r="G849" s="62"/>
    </row>
    <row r="850" spans="2:7" s="3" customFormat="1">
      <c r="B850" s="14"/>
      <c r="C850" s="62"/>
      <c r="D850" s="62"/>
      <c r="E850" s="62"/>
      <c r="F850" s="62"/>
      <c r="G850" s="62"/>
    </row>
    <row r="851" spans="2:7" s="3" customFormat="1">
      <c r="B851" s="14"/>
      <c r="C851" s="62"/>
      <c r="D851" s="62"/>
      <c r="E851" s="62"/>
      <c r="F851" s="62"/>
      <c r="G851" s="62"/>
    </row>
    <row r="852" spans="2:7" s="3" customFormat="1">
      <c r="B852" s="14"/>
      <c r="C852" s="62"/>
      <c r="D852" s="62"/>
      <c r="E852" s="62"/>
      <c r="F852" s="62"/>
      <c r="G852" s="62"/>
    </row>
    <row r="853" spans="2:7" s="3" customFormat="1">
      <c r="B853" s="14"/>
      <c r="C853" s="62"/>
      <c r="D853" s="62"/>
      <c r="E853" s="62"/>
      <c r="F853" s="62"/>
      <c r="G853" s="62"/>
    </row>
    <row r="854" spans="2:7" s="3" customFormat="1">
      <c r="B854" s="14"/>
      <c r="C854" s="62"/>
      <c r="D854" s="62"/>
      <c r="E854" s="62"/>
      <c r="F854" s="62"/>
      <c r="G854" s="62"/>
    </row>
    <row r="855" spans="2:7" s="3" customFormat="1">
      <c r="B855" s="14"/>
      <c r="C855" s="62"/>
      <c r="D855" s="62"/>
      <c r="E855" s="62"/>
      <c r="F855" s="62"/>
      <c r="G855" s="62"/>
    </row>
    <row r="856" spans="2:7" s="3" customFormat="1">
      <c r="B856" s="14"/>
      <c r="C856" s="62"/>
      <c r="D856" s="62"/>
      <c r="E856" s="62"/>
      <c r="F856" s="62"/>
      <c r="G856" s="62"/>
    </row>
    <row r="857" spans="2:7" s="3" customFormat="1">
      <c r="B857" s="14"/>
      <c r="C857" s="62"/>
      <c r="D857" s="62"/>
      <c r="E857" s="62"/>
      <c r="F857" s="62"/>
      <c r="G857" s="62"/>
    </row>
    <row r="858" spans="2:7" s="3" customFormat="1">
      <c r="B858" s="14"/>
      <c r="C858" s="62"/>
      <c r="D858" s="62"/>
      <c r="E858" s="62"/>
      <c r="F858" s="62"/>
      <c r="G858" s="62"/>
    </row>
    <row r="859" spans="2:7" s="3" customFormat="1">
      <c r="B859" s="14"/>
      <c r="C859" s="62"/>
      <c r="D859" s="62"/>
      <c r="E859" s="62"/>
      <c r="F859" s="62"/>
      <c r="G859" s="62"/>
    </row>
    <row r="860" spans="2:7" s="3" customFormat="1">
      <c r="B860" s="14"/>
      <c r="C860" s="62"/>
      <c r="D860" s="62"/>
      <c r="E860" s="62"/>
      <c r="F860" s="62"/>
      <c r="G860" s="62"/>
    </row>
    <row r="861" spans="2:7" s="3" customFormat="1">
      <c r="B861" s="14"/>
      <c r="C861" s="62"/>
      <c r="D861" s="62"/>
      <c r="E861" s="62"/>
      <c r="F861" s="62"/>
      <c r="G861" s="62"/>
    </row>
    <row r="862" spans="2:7" s="3" customFormat="1">
      <c r="B862" s="14"/>
      <c r="C862" s="62"/>
      <c r="D862" s="62"/>
      <c r="E862" s="62"/>
      <c r="F862" s="62"/>
      <c r="G862" s="62"/>
    </row>
    <row r="863" spans="2:7" s="3" customFormat="1">
      <c r="B863" s="14"/>
      <c r="C863" s="62"/>
      <c r="D863" s="62"/>
      <c r="E863" s="62"/>
      <c r="F863" s="62"/>
      <c r="G863" s="62"/>
    </row>
    <row r="864" spans="2:7" s="3" customFormat="1">
      <c r="B864" s="14"/>
      <c r="C864" s="62"/>
      <c r="D864" s="62"/>
      <c r="E864" s="62"/>
      <c r="F864" s="62"/>
      <c r="G864" s="62"/>
    </row>
    <row r="865" spans="2:7" s="3" customFormat="1">
      <c r="B865" s="14"/>
      <c r="C865" s="62"/>
      <c r="D865" s="62"/>
      <c r="E865" s="62"/>
      <c r="F865" s="62"/>
      <c r="G865" s="62"/>
    </row>
    <row r="866" spans="2:7" s="3" customFormat="1">
      <c r="B866" s="14"/>
      <c r="C866" s="62"/>
      <c r="D866" s="62"/>
      <c r="E866" s="62"/>
      <c r="F866" s="62"/>
      <c r="G866" s="62"/>
    </row>
    <row r="867" spans="2:7" s="3" customFormat="1">
      <c r="B867" s="14"/>
      <c r="C867" s="62"/>
      <c r="D867" s="62"/>
      <c r="E867" s="62"/>
      <c r="F867" s="62"/>
      <c r="G867" s="62"/>
    </row>
    <row r="868" spans="2:7" s="3" customFormat="1">
      <c r="B868" s="14"/>
      <c r="C868" s="62"/>
      <c r="D868" s="62"/>
      <c r="E868" s="62"/>
      <c r="F868" s="62"/>
      <c r="G868" s="62"/>
    </row>
    <row r="869" spans="2:7" s="3" customFormat="1">
      <c r="B869" s="14"/>
      <c r="C869" s="62"/>
      <c r="D869" s="62"/>
      <c r="E869" s="62"/>
      <c r="F869" s="62"/>
      <c r="G869" s="62"/>
    </row>
    <row r="870" spans="2:7" s="3" customFormat="1">
      <c r="B870" s="14"/>
      <c r="C870" s="62"/>
      <c r="D870" s="62"/>
      <c r="E870" s="62"/>
      <c r="F870" s="62"/>
      <c r="G870" s="62"/>
    </row>
    <row r="871" spans="2:7" s="3" customFormat="1">
      <c r="B871" s="14"/>
      <c r="C871" s="62"/>
      <c r="D871" s="62"/>
      <c r="E871" s="62"/>
      <c r="F871" s="62"/>
      <c r="G871" s="62"/>
    </row>
    <row r="872" spans="2:7" s="3" customFormat="1">
      <c r="B872" s="14"/>
      <c r="C872" s="62"/>
      <c r="D872" s="62"/>
      <c r="E872" s="62"/>
      <c r="F872" s="62"/>
      <c r="G872" s="62"/>
    </row>
    <row r="873" spans="2:7" s="3" customFormat="1">
      <c r="B873" s="14"/>
      <c r="C873" s="62"/>
      <c r="D873" s="62"/>
      <c r="E873" s="62"/>
      <c r="F873" s="62"/>
      <c r="G873" s="62"/>
    </row>
    <row r="874" spans="2:7" s="3" customFormat="1">
      <c r="B874" s="14"/>
      <c r="C874" s="62"/>
      <c r="D874" s="62"/>
      <c r="E874" s="62"/>
      <c r="F874" s="62"/>
      <c r="G874" s="62"/>
    </row>
    <row r="875" spans="2:7" s="3" customFormat="1">
      <c r="B875" s="14"/>
      <c r="C875" s="62"/>
      <c r="D875" s="62"/>
      <c r="E875" s="62"/>
      <c r="F875" s="62"/>
      <c r="G875" s="62"/>
    </row>
    <row r="876" spans="2:7" s="3" customFormat="1">
      <c r="B876" s="14"/>
      <c r="C876" s="62"/>
      <c r="D876" s="62"/>
      <c r="E876" s="62"/>
      <c r="F876" s="62"/>
      <c r="G876" s="62"/>
    </row>
    <row r="877" spans="2:7" s="3" customFormat="1">
      <c r="B877" s="14"/>
      <c r="C877" s="62"/>
      <c r="D877" s="62"/>
      <c r="E877" s="62"/>
      <c r="F877" s="62"/>
      <c r="G877" s="62"/>
    </row>
    <row r="878" spans="2:7" s="3" customFormat="1">
      <c r="B878" s="14"/>
      <c r="C878" s="62"/>
      <c r="D878" s="62"/>
      <c r="E878" s="62"/>
      <c r="F878" s="62"/>
      <c r="G878" s="62"/>
    </row>
    <row r="879" spans="2:7" s="3" customFormat="1">
      <c r="B879" s="14"/>
      <c r="C879" s="62"/>
      <c r="D879" s="62"/>
      <c r="E879" s="62"/>
      <c r="F879" s="62"/>
      <c r="G879" s="62"/>
    </row>
    <row r="880" spans="2:7" s="3" customFormat="1">
      <c r="B880" s="14"/>
      <c r="C880" s="62"/>
      <c r="D880" s="62"/>
      <c r="E880" s="62"/>
      <c r="F880" s="62"/>
      <c r="G880" s="62"/>
    </row>
    <row r="881" spans="2:7" s="3" customFormat="1">
      <c r="B881" s="14"/>
      <c r="C881" s="62"/>
      <c r="D881" s="62"/>
      <c r="E881" s="62"/>
      <c r="F881" s="62"/>
      <c r="G881" s="62"/>
    </row>
    <row r="882" spans="2:7" s="3" customFormat="1">
      <c r="B882" s="14"/>
      <c r="C882" s="62"/>
      <c r="D882" s="62"/>
      <c r="E882" s="62"/>
      <c r="F882" s="62"/>
      <c r="G882" s="62"/>
    </row>
    <row r="883" spans="2:7" s="3" customFormat="1">
      <c r="B883" s="14"/>
      <c r="C883" s="62"/>
      <c r="D883" s="62"/>
      <c r="E883" s="62"/>
      <c r="F883" s="62"/>
      <c r="G883" s="62"/>
    </row>
    <row r="884" spans="2:7" s="3" customFormat="1">
      <c r="B884" s="14"/>
      <c r="C884" s="62"/>
      <c r="D884" s="62"/>
      <c r="E884" s="62"/>
      <c r="F884" s="62"/>
      <c r="G884" s="62"/>
    </row>
    <row r="885" spans="2:7" s="3" customFormat="1">
      <c r="B885" s="14"/>
      <c r="C885" s="62"/>
      <c r="D885" s="62"/>
      <c r="E885" s="62"/>
      <c r="F885" s="62"/>
      <c r="G885" s="62"/>
    </row>
    <row r="886" spans="2:7" s="3" customFormat="1">
      <c r="B886" s="14"/>
      <c r="C886" s="62"/>
      <c r="D886" s="62"/>
      <c r="E886" s="62"/>
      <c r="F886" s="62"/>
      <c r="G886" s="62"/>
    </row>
    <row r="887" spans="2:7" s="3" customFormat="1">
      <c r="B887" s="14"/>
      <c r="C887" s="62"/>
      <c r="D887" s="62"/>
      <c r="E887" s="62"/>
      <c r="F887" s="62"/>
      <c r="G887" s="62"/>
    </row>
    <row r="888" spans="2:7" s="3" customFormat="1">
      <c r="B888" s="14"/>
      <c r="C888" s="62"/>
      <c r="D888" s="62"/>
      <c r="E888" s="62"/>
      <c r="F888" s="62"/>
      <c r="G888" s="62"/>
    </row>
    <row r="889" spans="2:7" s="3" customFormat="1">
      <c r="B889" s="14"/>
      <c r="C889" s="62"/>
      <c r="D889" s="62"/>
      <c r="E889" s="62"/>
      <c r="F889" s="62"/>
      <c r="G889" s="62"/>
    </row>
    <row r="890" spans="2:7" s="3" customFormat="1">
      <c r="B890" s="14"/>
      <c r="C890" s="62"/>
      <c r="D890" s="62"/>
      <c r="E890" s="62"/>
      <c r="F890" s="62"/>
      <c r="G890" s="62"/>
    </row>
    <row r="891" spans="2:7" s="3" customFormat="1">
      <c r="B891" s="14"/>
      <c r="C891" s="62"/>
      <c r="D891" s="62"/>
      <c r="E891" s="62"/>
      <c r="F891" s="62"/>
      <c r="G891" s="62"/>
    </row>
    <row r="892" spans="2:7" s="3" customFormat="1">
      <c r="B892" s="14"/>
      <c r="C892" s="62"/>
      <c r="D892" s="62"/>
      <c r="E892" s="62"/>
      <c r="F892" s="62"/>
      <c r="G892" s="62"/>
    </row>
    <row r="893" spans="2:7" s="3" customFormat="1">
      <c r="B893" s="14"/>
      <c r="C893" s="62"/>
      <c r="D893" s="62"/>
      <c r="E893" s="62"/>
      <c r="F893" s="62"/>
      <c r="G893" s="62"/>
    </row>
    <row r="894" spans="2:7" s="3" customFormat="1">
      <c r="B894" s="14"/>
      <c r="C894" s="62"/>
      <c r="D894" s="62"/>
      <c r="E894" s="62"/>
      <c r="F894" s="62"/>
      <c r="G894" s="62"/>
    </row>
    <row r="895" spans="2:7" s="3" customFormat="1">
      <c r="B895" s="14"/>
      <c r="C895" s="62"/>
      <c r="D895" s="62"/>
      <c r="E895" s="62"/>
      <c r="F895" s="62"/>
      <c r="G895" s="62"/>
    </row>
    <row r="896" spans="2:7" s="3" customFormat="1">
      <c r="B896" s="14"/>
      <c r="C896" s="62"/>
      <c r="D896" s="62"/>
      <c r="E896" s="62"/>
      <c r="F896" s="62"/>
      <c r="G896" s="62"/>
    </row>
    <row r="897" spans="2:7" s="3" customFormat="1">
      <c r="B897" s="14"/>
      <c r="C897" s="62"/>
      <c r="D897" s="62"/>
      <c r="E897" s="62"/>
      <c r="F897" s="62"/>
      <c r="G897" s="62"/>
    </row>
    <row r="898" spans="2:7" s="3" customFormat="1">
      <c r="B898" s="14"/>
      <c r="C898" s="62"/>
      <c r="D898" s="62"/>
      <c r="E898" s="62"/>
      <c r="F898" s="62"/>
      <c r="G898" s="62"/>
    </row>
    <row r="899" spans="2:7" s="3" customFormat="1">
      <c r="B899" s="14"/>
      <c r="C899" s="62"/>
      <c r="D899" s="62"/>
      <c r="E899" s="62"/>
      <c r="F899" s="62"/>
      <c r="G899" s="62"/>
    </row>
    <row r="900" spans="2:7" s="3" customFormat="1">
      <c r="B900" s="14"/>
      <c r="C900" s="62"/>
      <c r="D900" s="62"/>
      <c r="E900" s="62"/>
      <c r="F900" s="62"/>
      <c r="G900" s="62"/>
    </row>
    <row r="901" spans="2:7" s="3" customFormat="1">
      <c r="B901" s="14"/>
      <c r="C901" s="62"/>
      <c r="D901" s="62"/>
      <c r="E901" s="62"/>
      <c r="F901" s="62"/>
      <c r="G901" s="62"/>
    </row>
    <row r="902" spans="2:7" s="3" customFormat="1">
      <c r="B902" s="14"/>
      <c r="C902" s="62"/>
      <c r="D902" s="62"/>
      <c r="E902" s="62"/>
      <c r="F902" s="62"/>
      <c r="G902" s="62"/>
    </row>
    <row r="903" spans="2:7" s="3" customFormat="1">
      <c r="B903" s="14"/>
      <c r="C903" s="62"/>
      <c r="D903" s="62"/>
      <c r="E903" s="62"/>
      <c r="F903" s="62"/>
      <c r="G903" s="62"/>
    </row>
    <row r="904" spans="2:7" s="3" customFormat="1">
      <c r="B904" s="14"/>
      <c r="C904" s="62"/>
      <c r="D904" s="62"/>
      <c r="E904" s="62"/>
      <c r="F904" s="62"/>
      <c r="G904" s="62"/>
    </row>
    <row r="905" spans="2:7" s="3" customFormat="1">
      <c r="B905" s="14"/>
      <c r="C905" s="62"/>
      <c r="D905" s="62"/>
      <c r="E905" s="62"/>
      <c r="F905" s="62"/>
      <c r="G905" s="62"/>
    </row>
    <row r="906" spans="2:7" s="3" customFormat="1">
      <c r="B906" s="14"/>
      <c r="C906" s="62"/>
      <c r="D906" s="62"/>
      <c r="E906" s="62"/>
      <c r="F906" s="62"/>
      <c r="G906" s="62"/>
    </row>
    <row r="907" spans="2:7" s="3" customFormat="1">
      <c r="B907" s="14"/>
      <c r="C907" s="62"/>
      <c r="D907" s="62"/>
      <c r="E907" s="62"/>
      <c r="F907" s="62"/>
      <c r="G907" s="62"/>
    </row>
    <row r="908" spans="2:7" s="3" customFormat="1">
      <c r="B908" s="14"/>
      <c r="C908" s="62"/>
      <c r="D908" s="62"/>
      <c r="E908" s="62"/>
      <c r="F908" s="62"/>
      <c r="G908" s="62"/>
    </row>
    <row r="909" spans="2:7" s="3" customFormat="1">
      <c r="B909" s="14"/>
      <c r="C909" s="62"/>
      <c r="D909" s="62"/>
      <c r="E909" s="62"/>
      <c r="F909" s="62"/>
      <c r="G909" s="62"/>
    </row>
    <row r="910" spans="2:7" s="3" customFormat="1">
      <c r="B910" s="14"/>
      <c r="C910" s="62"/>
      <c r="D910" s="62"/>
      <c r="E910" s="62"/>
      <c r="F910" s="62"/>
      <c r="G910" s="62"/>
    </row>
    <row r="911" spans="2:7" s="3" customFormat="1">
      <c r="B911" s="14"/>
      <c r="C911" s="62"/>
      <c r="D911" s="62"/>
      <c r="E911" s="62"/>
      <c r="F911" s="62"/>
      <c r="G911" s="62"/>
    </row>
    <row r="912" spans="2:7" s="3" customFormat="1">
      <c r="B912" s="14"/>
      <c r="C912" s="62"/>
      <c r="D912" s="62"/>
      <c r="E912" s="62"/>
      <c r="F912" s="62"/>
      <c r="G912" s="62"/>
    </row>
    <row r="913" spans="2:7" s="3" customFormat="1">
      <c r="B913" s="14"/>
      <c r="C913" s="62"/>
      <c r="D913" s="62"/>
      <c r="E913" s="62"/>
      <c r="F913" s="62"/>
      <c r="G913" s="62"/>
    </row>
    <row r="914" spans="2:7" s="3" customFormat="1">
      <c r="B914" s="14"/>
      <c r="C914" s="62"/>
      <c r="D914" s="62"/>
      <c r="E914" s="62"/>
      <c r="F914" s="62"/>
      <c r="G914" s="62"/>
    </row>
    <row r="915" spans="2:7" s="3" customFormat="1">
      <c r="B915" s="14"/>
      <c r="C915" s="62"/>
      <c r="D915" s="62"/>
      <c r="E915" s="62"/>
      <c r="F915" s="62"/>
      <c r="G915" s="62"/>
    </row>
    <row r="916" spans="2:7" s="3" customFormat="1">
      <c r="B916" s="14"/>
      <c r="C916" s="62"/>
      <c r="D916" s="62"/>
      <c r="E916" s="62"/>
      <c r="F916" s="62"/>
      <c r="G916" s="62"/>
    </row>
    <row r="917" spans="2:7" s="3" customFormat="1">
      <c r="B917" s="14"/>
      <c r="C917" s="62"/>
      <c r="D917" s="62"/>
      <c r="E917" s="62"/>
      <c r="F917" s="62"/>
      <c r="G917" s="62"/>
    </row>
    <row r="918" spans="2:7" s="3" customFormat="1">
      <c r="B918" s="14"/>
      <c r="C918" s="62"/>
      <c r="D918" s="62"/>
      <c r="E918" s="62"/>
      <c r="F918" s="62"/>
      <c r="G918" s="62"/>
    </row>
    <row r="919" spans="2:7" s="3" customFormat="1">
      <c r="B919" s="14"/>
      <c r="C919" s="62"/>
      <c r="D919" s="62"/>
      <c r="E919" s="62"/>
      <c r="F919" s="62"/>
      <c r="G919" s="62"/>
    </row>
    <row r="920" spans="2:7" s="3" customFormat="1">
      <c r="B920" s="14"/>
      <c r="C920" s="62"/>
      <c r="D920" s="62"/>
      <c r="E920" s="62"/>
      <c r="F920" s="62"/>
      <c r="G920" s="62"/>
    </row>
    <row r="921" spans="2:7" s="3" customFormat="1">
      <c r="B921" s="14"/>
      <c r="C921" s="62"/>
      <c r="D921" s="62"/>
      <c r="E921" s="62"/>
      <c r="F921" s="62"/>
      <c r="G921" s="62"/>
    </row>
    <row r="922" spans="2:7" s="3" customFormat="1">
      <c r="B922" s="14"/>
      <c r="C922" s="62"/>
      <c r="D922" s="62"/>
      <c r="E922" s="62"/>
      <c r="F922" s="62"/>
      <c r="G922" s="62"/>
    </row>
    <row r="923" spans="2:7" s="3" customFormat="1">
      <c r="B923" s="14"/>
      <c r="C923" s="62"/>
      <c r="D923" s="62"/>
      <c r="E923" s="62"/>
      <c r="F923" s="62"/>
      <c r="G923" s="62"/>
    </row>
    <row r="924" spans="2:7" s="3" customFormat="1">
      <c r="B924" s="14"/>
      <c r="C924" s="62"/>
      <c r="D924" s="62"/>
      <c r="E924" s="62"/>
      <c r="F924" s="62"/>
      <c r="G924" s="62"/>
    </row>
    <row r="925" spans="2:7" s="3" customFormat="1">
      <c r="B925" s="14"/>
      <c r="C925" s="62"/>
      <c r="D925" s="62"/>
      <c r="E925" s="62"/>
      <c r="F925" s="62"/>
      <c r="G925" s="62"/>
    </row>
    <row r="926" spans="2:7" s="3" customFormat="1">
      <c r="B926" s="14"/>
      <c r="C926" s="62"/>
      <c r="D926" s="62"/>
      <c r="E926" s="62"/>
      <c r="F926" s="62"/>
      <c r="G926" s="62"/>
    </row>
    <row r="927" spans="2:7" s="3" customFormat="1">
      <c r="B927" s="14"/>
      <c r="C927" s="62"/>
      <c r="D927" s="62"/>
      <c r="E927" s="62"/>
      <c r="F927" s="62"/>
      <c r="G927" s="62"/>
    </row>
    <row r="928" spans="2:7" s="3" customFormat="1">
      <c r="B928" s="14"/>
      <c r="C928" s="62"/>
      <c r="D928" s="62"/>
      <c r="E928" s="62"/>
      <c r="F928" s="62"/>
      <c r="G928" s="62"/>
    </row>
    <row r="929" spans="2:7" s="3" customFormat="1">
      <c r="B929" s="14"/>
      <c r="C929" s="62"/>
      <c r="D929" s="62"/>
      <c r="E929" s="62"/>
      <c r="F929" s="62"/>
      <c r="G929" s="62"/>
    </row>
    <row r="930" spans="2:7" s="3" customFormat="1">
      <c r="B930" s="14"/>
      <c r="C930" s="62"/>
      <c r="D930" s="62"/>
      <c r="E930" s="62"/>
      <c r="F930" s="62"/>
      <c r="G930" s="62"/>
    </row>
    <row r="931" spans="2:7" s="3" customFormat="1">
      <c r="B931" s="14"/>
      <c r="C931" s="62"/>
      <c r="D931" s="62"/>
      <c r="E931" s="62"/>
      <c r="F931" s="62"/>
      <c r="G931" s="62"/>
    </row>
    <row r="932" spans="2:7" s="3" customFormat="1">
      <c r="B932" s="14"/>
      <c r="C932" s="62"/>
      <c r="D932" s="62"/>
      <c r="E932" s="62"/>
      <c r="F932" s="62"/>
      <c r="G932" s="62"/>
    </row>
    <row r="933" spans="2:7" s="3" customFormat="1">
      <c r="B933" s="14"/>
      <c r="C933" s="62"/>
      <c r="D933" s="62"/>
      <c r="E933" s="62"/>
      <c r="F933" s="62"/>
      <c r="G933" s="62"/>
    </row>
    <row r="934" spans="2:7" s="3" customFormat="1">
      <c r="B934" s="14"/>
      <c r="C934" s="62"/>
      <c r="D934" s="62"/>
      <c r="E934" s="62"/>
      <c r="F934" s="62"/>
      <c r="G934" s="62"/>
    </row>
    <row r="935" spans="2:7" s="3" customFormat="1">
      <c r="B935" s="14"/>
      <c r="C935" s="62"/>
      <c r="D935" s="62"/>
      <c r="E935" s="62"/>
      <c r="F935" s="62"/>
      <c r="G935" s="62"/>
    </row>
    <row r="936" spans="2:7" s="3" customFormat="1">
      <c r="B936" s="14"/>
      <c r="C936" s="62"/>
      <c r="D936" s="62"/>
      <c r="E936" s="62"/>
      <c r="F936" s="62"/>
      <c r="G936" s="62"/>
    </row>
    <row r="937" spans="2:7" s="3" customFormat="1">
      <c r="B937" s="14"/>
      <c r="C937" s="62"/>
      <c r="D937" s="62"/>
      <c r="E937" s="62"/>
      <c r="F937" s="62"/>
      <c r="G937" s="62"/>
    </row>
    <row r="938" spans="2:7" s="3" customFormat="1">
      <c r="B938" s="14"/>
      <c r="C938" s="62"/>
      <c r="D938" s="62"/>
      <c r="E938" s="62"/>
      <c r="F938" s="62"/>
      <c r="G938" s="62"/>
    </row>
    <row r="939" spans="2:7" s="3" customFormat="1">
      <c r="B939" s="14"/>
      <c r="C939" s="62"/>
      <c r="D939" s="62"/>
      <c r="E939" s="62"/>
      <c r="F939" s="62"/>
      <c r="G939" s="62"/>
    </row>
    <row r="940" spans="2:7" s="3" customFormat="1">
      <c r="B940" s="14"/>
      <c r="C940" s="62"/>
      <c r="D940" s="62"/>
      <c r="E940" s="62"/>
      <c r="F940" s="62"/>
      <c r="G940" s="62"/>
    </row>
    <row r="941" spans="2:7" s="3" customFormat="1">
      <c r="B941" s="14"/>
      <c r="C941" s="62"/>
      <c r="D941" s="62"/>
      <c r="E941" s="62"/>
      <c r="F941" s="62"/>
      <c r="G941" s="62"/>
    </row>
    <row r="942" spans="2:7" s="3" customFormat="1">
      <c r="B942" s="14"/>
      <c r="C942" s="62"/>
      <c r="D942" s="62"/>
      <c r="E942" s="62"/>
      <c r="F942" s="62"/>
      <c r="G942" s="62"/>
    </row>
    <row r="943" spans="2:7" s="3" customFormat="1">
      <c r="B943" s="14"/>
      <c r="C943" s="62"/>
      <c r="D943" s="62"/>
      <c r="E943" s="62"/>
      <c r="F943" s="62"/>
      <c r="G943" s="62"/>
    </row>
    <row r="944" spans="2:7" s="3" customFormat="1">
      <c r="B944" s="14"/>
      <c r="C944" s="62"/>
      <c r="D944" s="62"/>
      <c r="E944" s="62"/>
      <c r="F944" s="62"/>
      <c r="G944" s="62"/>
    </row>
    <row r="945" spans="2:7" s="3" customFormat="1">
      <c r="B945" s="14"/>
      <c r="C945" s="62"/>
      <c r="D945" s="62"/>
      <c r="E945" s="62"/>
      <c r="F945" s="62"/>
      <c r="G945" s="62"/>
    </row>
    <row r="946" spans="2:7" s="3" customFormat="1">
      <c r="B946" s="14"/>
      <c r="C946" s="62"/>
      <c r="D946" s="62"/>
      <c r="E946" s="62"/>
      <c r="F946" s="62"/>
      <c r="G946" s="62"/>
    </row>
    <row r="947" spans="2:7" s="3" customFormat="1">
      <c r="B947" s="14"/>
      <c r="C947" s="62"/>
      <c r="D947" s="62"/>
      <c r="E947" s="62"/>
      <c r="F947" s="62"/>
      <c r="G947" s="62"/>
    </row>
    <row r="948" spans="2:7" s="3" customFormat="1">
      <c r="B948" s="14"/>
      <c r="C948" s="62"/>
      <c r="D948" s="62"/>
      <c r="E948" s="62"/>
      <c r="F948" s="62"/>
      <c r="G948" s="62"/>
    </row>
    <row r="949" spans="2:7" s="3" customFormat="1">
      <c r="B949" s="14"/>
      <c r="C949" s="62"/>
      <c r="D949" s="62"/>
      <c r="E949" s="62"/>
      <c r="F949" s="62"/>
      <c r="G949" s="62"/>
    </row>
    <row r="950" spans="2:7" s="3" customFormat="1">
      <c r="B950" s="14"/>
      <c r="C950" s="62"/>
      <c r="D950" s="62"/>
      <c r="E950" s="62"/>
      <c r="F950" s="62"/>
      <c r="G950" s="62"/>
    </row>
    <row r="951" spans="2:7" s="3" customFormat="1">
      <c r="B951" s="14"/>
      <c r="C951" s="62"/>
      <c r="D951" s="62"/>
      <c r="E951" s="62"/>
      <c r="F951" s="62"/>
      <c r="G951" s="62"/>
    </row>
    <row r="952" spans="2:7" s="3" customFormat="1">
      <c r="B952" s="14"/>
      <c r="C952" s="62"/>
      <c r="D952" s="62"/>
      <c r="E952" s="62"/>
      <c r="F952" s="62"/>
      <c r="G952" s="62"/>
    </row>
    <row r="953" spans="2:7" s="3" customFormat="1">
      <c r="B953" s="14"/>
      <c r="C953" s="62"/>
      <c r="D953" s="62"/>
      <c r="E953" s="62"/>
      <c r="F953" s="62"/>
      <c r="G953" s="62"/>
    </row>
    <row r="954" spans="2:7" s="3" customFormat="1">
      <c r="B954" s="14"/>
      <c r="C954" s="62"/>
      <c r="D954" s="62"/>
      <c r="E954" s="62"/>
      <c r="F954" s="62"/>
      <c r="G954" s="62"/>
    </row>
    <row r="955" spans="2:7" s="3" customFormat="1">
      <c r="B955" s="14"/>
      <c r="C955" s="62"/>
      <c r="D955" s="62"/>
      <c r="E955" s="62"/>
      <c r="F955" s="62"/>
      <c r="G955" s="62"/>
    </row>
    <row r="956" spans="2:7" s="3" customFormat="1">
      <c r="B956" s="14"/>
      <c r="C956" s="62"/>
      <c r="D956" s="62"/>
      <c r="E956" s="62"/>
      <c r="F956" s="62"/>
      <c r="G956" s="62"/>
    </row>
    <row r="957" spans="2:7" s="3" customFormat="1">
      <c r="B957" s="14"/>
      <c r="C957" s="62"/>
      <c r="D957" s="62"/>
      <c r="E957" s="62"/>
      <c r="F957" s="62"/>
      <c r="G957" s="62"/>
    </row>
    <row r="958" spans="2:7" s="3" customFormat="1">
      <c r="B958" s="14"/>
      <c r="C958" s="62"/>
      <c r="D958" s="62"/>
      <c r="E958" s="62"/>
      <c r="F958" s="62"/>
      <c r="G958" s="62"/>
    </row>
    <row r="959" spans="2:7" s="3" customFormat="1">
      <c r="B959" s="14"/>
      <c r="C959" s="62"/>
      <c r="D959" s="62"/>
      <c r="E959" s="62"/>
      <c r="F959" s="62"/>
      <c r="G959" s="62"/>
    </row>
    <row r="960" spans="2:7" s="3" customFormat="1">
      <c r="B960" s="14"/>
      <c r="C960" s="62"/>
      <c r="D960" s="62"/>
      <c r="E960" s="62"/>
      <c r="F960" s="62"/>
      <c r="G960" s="62"/>
    </row>
    <row r="961" spans="2:7" s="3" customFormat="1">
      <c r="B961" s="14"/>
      <c r="C961" s="62"/>
      <c r="D961" s="62"/>
      <c r="E961" s="62"/>
      <c r="F961" s="62"/>
      <c r="G961" s="62"/>
    </row>
    <row r="962" spans="2:7" s="3" customFormat="1">
      <c r="B962" s="14"/>
      <c r="C962" s="62"/>
      <c r="D962" s="62"/>
      <c r="E962" s="62"/>
      <c r="F962" s="62"/>
      <c r="G962" s="62"/>
    </row>
    <row r="963" spans="2:7" s="3" customFormat="1">
      <c r="B963" s="14"/>
      <c r="C963" s="62"/>
      <c r="D963" s="62"/>
      <c r="E963" s="62"/>
      <c r="F963" s="62"/>
      <c r="G963" s="62"/>
    </row>
    <row r="964" spans="2:7" s="3" customFormat="1">
      <c r="B964" s="14"/>
      <c r="C964" s="62"/>
      <c r="D964" s="62"/>
      <c r="E964" s="62"/>
      <c r="F964" s="62"/>
      <c r="G964" s="62"/>
    </row>
    <row r="965" spans="2:7" s="3" customFormat="1">
      <c r="B965" s="14"/>
      <c r="C965" s="62"/>
      <c r="D965" s="62"/>
      <c r="E965" s="62"/>
      <c r="F965" s="62"/>
      <c r="G965" s="62"/>
    </row>
    <row r="966" spans="2:7" s="3" customFormat="1">
      <c r="B966" s="14"/>
      <c r="C966" s="62"/>
      <c r="D966" s="62"/>
      <c r="E966" s="62"/>
      <c r="F966" s="62"/>
      <c r="G966" s="62"/>
    </row>
    <row r="967" spans="2:7" s="3" customFormat="1">
      <c r="B967" s="14"/>
      <c r="C967" s="62"/>
      <c r="D967" s="62"/>
      <c r="E967" s="62"/>
      <c r="F967" s="62"/>
      <c r="G967" s="62"/>
    </row>
    <row r="968" spans="2:7" s="3" customFormat="1">
      <c r="B968" s="14"/>
      <c r="C968" s="62"/>
      <c r="D968" s="62"/>
      <c r="E968" s="62"/>
      <c r="F968" s="62"/>
      <c r="G968" s="62"/>
    </row>
    <row r="969" spans="2:7" s="3" customFormat="1">
      <c r="B969" s="14"/>
      <c r="C969" s="62"/>
      <c r="D969" s="62"/>
      <c r="E969" s="62"/>
      <c r="F969" s="62"/>
      <c r="G969" s="62"/>
    </row>
    <row r="970" spans="2:7" s="3" customFormat="1">
      <c r="B970" s="14"/>
      <c r="C970" s="62"/>
      <c r="D970" s="62"/>
      <c r="E970" s="62"/>
      <c r="F970" s="62"/>
      <c r="G970" s="62"/>
    </row>
    <row r="971" spans="2:7" s="3" customFormat="1">
      <c r="B971" s="14"/>
      <c r="C971" s="62"/>
      <c r="D971" s="62"/>
      <c r="E971" s="62"/>
      <c r="F971" s="62"/>
      <c r="G971" s="62"/>
    </row>
    <row r="972" spans="2:7" s="3" customFormat="1">
      <c r="B972" s="14"/>
      <c r="C972" s="62"/>
      <c r="D972" s="62"/>
      <c r="E972" s="62"/>
      <c r="F972" s="62"/>
      <c r="G972" s="62"/>
    </row>
    <row r="973" spans="2:7" s="3" customFormat="1">
      <c r="B973" s="14"/>
      <c r="C973" s="62"/>
      <c r="D973" s="62"/>
      <c r="E973" s="62"/>
      <c r="F973" s="62"/>
      <c r="G973" s="62"/>
    </row>
    <row r="974" spans="2:7" s="3" customFormat="1">
      <c r="B974" s="14"/>
      <c r="C974" s="62"/>
      <c r="D974" s="62"/>
      <c r="E974" s="62"/>
      <c r="F974" s="62"/>
      <c r="G974" s="62"/>
    </row>
    <row r="975" spans="2:7" s="3" customFormat="1">
      <c r="B975" s="14"/>
      <c r="C975" s="62"/>
      <c r="D975" s="62"/>
      <c r="E975" s="62"/>
      <c r="F975" s="62"/>
      <c r="G975" s="62"/>
    </row>
    <row r="976" spans="2:7" s="3" customFormat="1">
      <c r="B976" s="14"/>
      <c r="C976" s="62"/>
      <c r="D976" s="62"/>
      <c r="E976" s="62"/>
      <c r="F976" s="62"/>
      <c r="G976" s="62"/>
    </row>
    <row r="977" spans="2:7" s="3" customFormat="1">
      <c r="B977" s="14"/>
      <c r="C977" s="62"/>
      <c r="D977" s="62"/>
      <c r="E977" s="62"/>
      <c r="F977" s="62"/>
      <c r="G977" s="62"/>
    </row>
    <row r="978" spans="2:7" s="3" customFormat="1">
      <c r="B978" s="14"/>
      <c r="C978" s="62"/>
      <c r="D978" s="62"/>
      <c r="E978" s="62"/>
      <c r="F978" s="62"/>
      <c r="G978" s="62"/>
    </row>
    <row r="979" spans="2:7" s="3" customFormat="1">
      <c r="B979" s="14"/>
      <c r="C979" s="62"/>
      <c r="D979" s="62"/>
      <c r="E979" s="62"/>
      <c r="F979" s="62"/>
      <c r="G979" s="62"/>
    </row>
    <row r="980" spans="2:7" s="3" customFormat="1">
      <c r="B980" s="14"/>
      <c r="C980" s="62"/>
      <c r="D980" s="62"/>
      <c r="E980" s="62"/>
      <c r="F980" s="62"/>
      <c r="G980" s="62"/>
    </row>
    <row r="981" spans="2:7" s="3" customFormat="1">
      <c r="B981" s="14"/>
      <c r="C981" s="62"/>
      <c r="D981" s="62"/>
      <c r="E981" s="62"/>
      <c r="F981" s="62"/>
      <c r="G981" s="62"/>
    </row>
    <row r="982" spans="2:7" s="3" customFormat="1">
      <c r="B982" s="14"/>
      <c r="C982" s="62"/>
      <c r="D982" s="62"/>
      <c r="E982" s="62"/>
      <c r="F982" s="62"/>
      <c r="G982" s="62"/>
    </row>
    <row r="983" spans="2:7" s="3" customFormat="1">
      <c r="B983" s="14"/>
      <c r="C983" s="62"/>
      <c r="D983" s="62"/>
      <c r="E983" s="62"/>
      <c r="F983" s="62"/>
      <c r="G983" s="62"/>
    </row>
    <row r="984" spans="2:7" s="3" customFormat="1">
      <c r="B984" s="14"/>
      <c r="C984" s="62"/>
      <c r="D984" s="62"/>
      <c r="E984" s="62"/>
      <c r="F984" s="62"/>
      <c r="G984" s="62"/>
    </row>
    <row r="985" spans="2:7" s="3" customFormat="1">
      <c r="B985" s="14"/>
      <c r="C985" s="62"/>
      <c r="D985" s="62"/>
      <c r="E985" s="62"/>
      <c r="F985" s="62"/>
      <c r="G985" s="62"/>
    </row>
    <row r="986" spans="2:7" s="3" customFormat="1">
      <c r="B986" s="14"/>
      <c r="C986" s="62"/>
      <c r="D986" s="62"/>
      <c r="E986" s="62"/>
      <c r="F986" s="62"/>
      <c r="G986" s="62"/>
    </row>
    <row r="987" spans="2:7" s="3" customFormat="1">
      <c r="B987" s="14"/>
      <c r="C987" s="62"/>
      <c r="D987" s="62"/>
      <c r="E987" s="62"/>
      <c r="F987" s="62"/>
      <c r="G987" s="62"/>
    </row>
    <row r="988" spans="2:7" s="3" customFormat="1">
      <c r="B988" s="14"/>
      <c r="C988" s="62"/>
      <c r="D988" s="62"/>
      <c r="E988" s="62"/>
      <c r="F988" s="62"/>
      <c r="G988" s="62"/>
    </row>
    <row r="989" spans="2:7" s="3" customFormat="1">
      <c r="B989" s="14"/>
      <c r="C989" s="62"/>
      <c r="D989" s="62"/>
      <c r="E989" s="62"/>
      <c r="F989" s="62"/>
      <c r="G989" s="62"/>
    </row>
    <row r="990" spans="2:7" s="3" customFormat="1">
      <c r="B990" s="14"/>
      <c r="C990" s="62"/>
      <c r="D990" s="62"/>
      <c r="E990" s="62"/>
      <c r="F990" s="62"/>
      <c r="G990" s="62"/>
    </row>
    <row r="991" spans="2:7" s="3" customFormat="1">
      <c r="B991" s="14"/>
      <c r="C991" s="62"/>
      <c r="D991" s="62"/>
      <c r="E991" s="62"/>
      <c r="F991" s="62"/>
      <c r="G991" s="62"/>
    </row>
    <row r="992" spans="2:7" s="3" customFormat="1">
      <c r="B992" s="14"/>
      <c r="C992" s="62"/>
      <c r="D992" s="62"/>
      <c r="E992" s="62"/>
      <c r="F992" s="62"/>
      <c r="G992" s="62"/>
    </row>
    <row r="993" spans="2:7" s="3" customFormat="1">
      <c r="B993" s="14"/>
      <c r="C993" s="62"/>
      <c r="D993" s="62"/>
      <c r="E993" s="62"/>
      <c r="F993" s="62"/>
      <c r="G993" s="62"/>
    </row>
    <row r="994" spans="2:7" s="3" customFormat="1">
      <c r="B994" s="14"/>
      <c r="C994" s="62"/>
      <c r="D994" s="62"/>
      <c r="E994" s="62"/>
      <c r="F994" s="62"/>
      <c r="G994" s="62"/>
    </row>
    <row r="995" spans="2:7" s="3" customFormat="1">
      <c r="B995" s="14"/>
      <c r="C995" s="62"/>
      <c r="D995" s="62"/>
      <c r="E995" s="62"/>
      <c r="F995" s="62"/>
      <c r="G995" s="62"/>
    </row>
    <row r="996" spans="2:7" s="3" customFormat="1">
      <c r="B996" s="14"/>
      <c r="C996" s="62"/>
      <c r="D996" s="62"/>
      <c r="E996" s="62"/>
      <c r="F996" s="62"/>
      <c r="G996" s="62"/>
    </row>
    <row r="997" spans="2:7" s="3" customFormat="1">
      <c r="B997" s="14"/>
      <c r="C997" s="62"/>
      <c r="D997" s="62"/>
      <c r="E997" s="62"/>
      <c r="F997" s="62"/>
      <c r="G997" s="62"/>
    </row>
    <row r="998" spans="2:7" s="3" customFormat="1">
      <c r="B998" s="14"/>
      <c r="C998" s="62"/>
      <c r="D998" s="62"/>
      <c r="E998" s="62"/>
      <c r="F998" s="62"/>
      <c r="G998" s="62"/>
    </row>
    <row r="999" spans="2:7" s="3" customFormat="1">
      <c r="B999" s="14"/>
      <c r="C999" s="62"/>
      <c r="D999" s="62"/>
      <c r="E999" s="62"/>
      <c r="F999" s="62"/>
      <c r="G999" s="62"/>
    </row>
    <row r="1000" spans="2:7" s="3" customFormat="1">
      <c r="B1000" s="14"/>
      <c r="C1000" s="62"/>
      <c r="D1000" s="62"/>
      <c r="E1000" s="62"/>
      <c r="F1000" s="62"/>
      <c r="G1000" s="62"/>
    </row>
    <row r="1001" spans="2:7" s="3" customFormat="1">
      <c r="B1001" s="14"/>
      <c r="C1001" s="62"/>
      <c r="D1001" s="62"/>
      <c r="E1001" s="62"/>
      <c r="F1001" s="62"/>
      <c r="G1001" s="62"/>
    </row>
    <row r="1002" spans="2:7" s="3" customFormat="1">
      <c r="B1002" s="14"/>
      <c r="C1002" s="62"/>
      <c r="D1002" s="62"/>
      <c r="E1002" s="62"/>
      <c r="F1002" s="62"/>
      <c r="G1002" s="62"/>
    </row>
    <row r="1003" spans="2:7" s="3" customFormat="1">
      <c r="B1003" s="14"/>
      <c r="C1003" s="62"/>
      <c r="D1003" s="62"/>
      <c r="E1003" s="62"/>
      <c r="F1003" s="62"/>
      <c r="G1003" s="62"/>
    </row>
    <row r="1004" spans="2:7" s="3" customFormat="1">
      <c r="B1004" s="14"/>
      <c r="C1004" s="62"/>
      <c r="D1004" s="62"/>
      <c r="E1004" s="62"/>
      <c r="F1004" s="62"/>
      <c r="G1004" s="62"/>
    </row>
    <row r="1005" spans="2:7" s="3" customFormat="1">
      <c r="B1005" s="14"/>
      <c r="C1005" s="62"/>
      <c r="D1005" s="62"/>
      <c r="E1005" s="62"/>
      <c r="F1005" s="62"/>
      <c r="G1005" s="62"/>
    </row>
    <row r="1006" spans="2:7" s="3" customFormat="1">
      <c r="B1006" s="14"/>
      <c r="C1006" s="62"/>
      <c r="D1006" s="62"/>
      <c r="E1006" s="62"/>
      <c r="F1006" s="62"/>
      <c r="G1006" s="62"/>
    </row>
    <row r="1007" spans="2:7" s="3" customFormat="1">
      <c r="B1007" s="14"/>
      <c r="C1007" s="62"/>
      <c r="D1007" s="62"/>
      <c r="E1007" s="62"/>
      <c r="F1007" s="62"/>
      <c r="G1007" s="62"/>
    </row>
    <row r="1008" spans="2:7" s="3" customFormat="1">
      <c r="B1008" s="14"/>
      <c r="C1008" s="62"/>
      <c r="D1008" s="62"/>
      <c r="E1008" s="62"/>
      <c r="F1008" s="62"/>
      <c r="G1008" s="62"/>
    </row>
    <row r="1009" spans="2:7" s="3" customFormat="1">
      <c r="B1009" s="14"/>
      <c r="C1009" s="62"/>
      <c r="D1009" s="62"/>
      <c r="E1009" s="62"/>
      <c r="F1009" s="62"/>
      <c r="G1009" s="62"/>
    </row>
    <row r="1010" spans="2:7" s="3" customFormat="1">
      <c r="B1010" s="14"/>
      <c r="C1010" s="62"/>
      <c r="D1010" s="62"/>
      <c r="E1010" s="62"/>
      <c r="F1010" s="62"/>
      <c r="G1010" s="62"/>
    </row>
    <row r="1011" spans="2:7" s="3" customFormat="1">
      <c r="B1011" s="14"/>
      <c r="C1011" s="62"/>
      <c r="D1011" s="62"/>
      <c r="E1011" s="62"/>
      <c r="F1011" s="62"/>
      <c r="G1011" s="62"/>
    </row>
    <row r="1012" spans="2:7" s="3" customFormat="1">
      <c r="B1012" s="14"/>
      <c r="C1012" s="62"/>
      <c r="D1012" s="62"/>
      <c r="E1012" s="62"/>
      <c r="F1012" s="62"/>
      <c r="G1012" s="62"/>
    </row>
    <row r="1013" spans="2:7" s="3" customFormat="1">
      <c r="B1013" s="14"/>
      <c r="C1013" s="62"/>
      <c r="D1013" s="62"/>
      <c r="E1013" s="62"/>
      <c r="F1013" s="62"/>
      <c r="G1013" s="62"/>
    </row>
    <row r="1014" spans="2:7" s="3" customFormat="1">
      <c r="B1014" s="14"/>
      <c r="C1014" s="62"/>
      <c r="D1014" s="62"/>
      <c r="E1014" s="62"/>
      <c r="F1014" s="62"/>
      <c r="G1014" s="62"/>
    </row>
    <row r="1015" spans="2:7" s="3" customFormat="1">
      <c r="B1015" s="14"/>
      <c r="C1015" s="62"/>
      <c r="D1015" s="62"/>
      <c r="E1015" s="62"/>
      <c r="F1015" s="62"/>
      <c r="G1015" s="62"/>
    </row>
    <row r="1016" spans="2:7" s="3" customFormat="1">
      <c r="B1016" s="14"/>
      <c r="C1016" s="62"/>
      <c r="D1016" s="62"/>
      <c r="E1016" s="62"/>
      <c r="F1016" s="62"/>
      <c r="G1016" s="62"/>
    </row>
    <row r="1017" spans="2:7" s="3" customFormat="1">
      <c r="B1017" s="14"/>
      <c r="C1017" s="62"/>
      <c r="D1017" s="62"/>
      <c r="E1017" s="62"/>
      <c r="F1017" s="62"/>
      <c r="G1017" s="62"/>
    </row>
    <row r="1018" spans="2:7" s="3" customFormat="1">
      <c r="B1018" s="14"/>
      <c r="C1018" s="62"/>
      <c r="D1018" s="62"/>
      <c r="E1018" s="62"/>
      <c r="F1018" s="62"/>
      <c r="G1018" s="62"/>
    </row>
    <row r="1019" spans="2:7" s="3" customFormat="1">
      <c r="B1019" s="14"/>
      <c r="C1019" s="62"/>
      <c r="D1019" s="62"/>
      <c r="E1019" s="62"/>
      <c r="F1019" s="62"/>
      <c r="G1019" s="62"/>
    </row>
    <row r="1020" spans="2:7" s="3" customFormat="1">
      <c r="B1020" s="14"/>
      <c r="C1020" s="62"/>
      <c r="D1020" s="62"/>
      <c r="E1020" s="62"/>
      <c r="F1020" s="62"/>
      <c r="G1020" s="62"/>
    </row>
    <row r="1021" spans="2:7" s="3" customFormat="1">
      <c r="B1021" s="14"/>
      <c r="C1021" s="62"/>
      <c r="D1021" s="62"/>
      <c r="E1021" s="62"/>
      <c r="F1021" s="62"/>
      <c r="G1021" s="62"/>
    </row>
    <row r="1022" spans="2:7" s="3" customFormat="1">
      <c r="B1022" s="14"/>
      <c r="C1022" s="62"/>
      <c r="D1022" s="62"/>
      <c r="E1022" s="62"/>
      <c r="F1022" s="62"/>
      <c r="G1022" s="62"/>
    </row>
    <row r="1023" spans="2:7" s="3" customFormat="1">
      <c r="B1023" s="14"/>
      <c r="C1023" s="62"/>
      <c r="D1023" s="62"/>
      <c r="E1023" s="62"/>
      <c r="F1023" s="62"/>
      <c r="G1023" s="62"/>
    </row>
    <row r="1024" spans="2:7" s="3" customFormat="1">
      <c r="B1024" s="14"/>
      <c r="C1024" s="62"/>
      <c r="D1024" s="62"/>
      <c r="E1024" s="62"/>
      <c r="F1024" s="62"/>
      <c r="G1024" s="62"/>
    </row>
    <row r="1025" spans="2:7" s="3" customFormat="1">
      <c r="B1025" s="14"/>
      <c r="C1025" s="62"/>
      <c r="D1025" s="62"/>
      <c r="E1025" s="62"/>
      <c r="F1025" s="62"/>
      <c r="G1025" s="62"/>
    </row>
    <row r="1026" spans="2:7" s="3" customFormat="1">
      <c r="B1026" s="14"/>
      <c r="C1026" s="62"/>
      <c r="D1026" s="62"/>
      <c r="E1026" s="62"/>
      <c r="F1026" s="62"/>
      <c r="G1026" s="62"/>
    </row>
    <row r="1027" spans="2:7" s="3" customFormat="1">
      <c r="B1027" s="14"/>
      <c r="C1027" s="62"/>
      <c r="D1027" s="62"/>
      <c r="E1027" s="62"/>
      <c r="F1027" s="62"/>
      <c r="G1027" s="62"/>
    </row>
    <row r="1028" spans="2:7" s="3" customFormat="1">
      <c r="B1028" s="14"/>
      <c r="C1028" s="62"/>
      <c r="D1028" s="62"/>
      <c r="E1028" s="62"/>
      <c r="F1028" s="62"/>
      <c r="G1028" s="62"/>
    </row>
    <row r="1029" spans="2:7" s="3" customFormat="1">
      <c r="B1029" s="14"/>
      <c r="C1029" s="62"/>
      <c r="D1029" s="62"/>
      <c r="E1029" s="62"/>
      <c r="F1029" s="62"/>
      <c r="G1029" s="62"/>
    </row>
    <row r="1030" spans="2:7" s="3" customFormat="1">
      <c r="B1030" s="14"/>
      <c r="C1030" s="62"/>
      <c r="D1030" s="62"/>
      <c r="E1030" s="62"/>
      <c r="F1030" s="62"/>
      <c r="G1030" s="62"/>
    </row>
    <row r="1031" spans="2:7" s="3" customFormat="1">
      <c r="B1031" s="14"/>
      <c r="C1031" s="62"/>
      <c r="D1031" s="62"/>
      <c r="E1031" s="62"/>
      <c r="F1031" s="62"/>
      <c r="G1031" s="62"/>
    </row>
    <row r="1032" spans="2:7" s="3" customFormat="1">
      <c r="B1032" s="14"/>
      <c r="C1032" s="62"/>
      <c r="D1032" s="62"/>
      <c r="E1032" s="62"/>
      <c r="F1032" s="62"/>
      <c r="G1032" s="62"/>
    </row>
    <row r="1033" spans="2:7" s="3" customFormat="1">
      <c r="B1033" s="14"/>
      <c r="C1033" s="62"/>
      <c r="D1033" s="62"/>
      <c r="E1033" s="62"/>
      <c r="F1033" s="62"/>
      <c r="G1033" s="62"/>
    </row>
    <row r="1034" spans="2:7" s="3" customFormat="1">
      <c r="B1034" s="14"/>
      <c r="C1034" s="62"/>
      <c r="D1034" s="62"/>
      <c r="E1034" s="62"/>
      <c r="F1034" s="62"/>
      <c r="G1034" s="62"/>
    </row>
    <row r="1035" spans="2:7" s="3" customFormat="1">
      <c r="B1035" s="14"/>
      <c r="C1035" s="62"/>
      <c r="D1035" s="62"/>
      <c r="E1035" s="62"/>
      <c r="F1035" s="62"/>
      <c r="G1035" s="62"/>
    </row>
    <row r="1036" spans="2:7" s="3" customFormat="1">
      <c r="B1036" s="14"/>
      <c r="C1036" s="62"/>
      <c r="D1036" s="62"/>
      <c r="E1036" s="62"/>
      <c r="F1036" s="62"/>
      <c r="G1036" s="62"/>
    </row>
    <row r="1037" spans="2:7" s="3" customFormat="1">
      <c r="B1037" s="14"/>
      <c r="C1037" s="62"/>
      <c r="D1037" s="62"/>
      <c r="E1037" s="62"/>
      <c r="F1037" s="62"/>
      <c r="G1037" s="62"/>
    </row>
    <row r="1038" spans="2:7" s="3" customFormat="1">
      <c r="B1038" s="14"/>
      <c r="C1038" s="62"/>
      <c r="D1038" s="62"/>
      <c r="E1038" s="62"/>
      <c r="F1038" s="62"/>
      <c r="G1038" s="62"/>
    </row>
    <row r="1039" spans="2:7" s="3" customFormat="1">
      <c r="B1039" s="14"/>
      <c r="C1039" s="62"/>
      <c r="D1039" s="62"/>
      <c r="E1039" s="62"/>
      <c r="F1039" s="62"/>
      <c r="G1039" s="62"/>
    </row>
    <row r="1040" spans="2:7" s="3" customFormat="1">
      <c r="B1040" s="14"/>
      <c r="C1040" s="62"/>
      <c r="D1040" s="62"/>
      <c r="E1040" s="62"/>
      <c r="F1040" s="62"/>
      <c r="G1040" s="62"/>
    </row>
    <row r="1041" spans="2:7" s="3" customFormat="1">
      <c r="B1041" s="14"/>
      <c r="C1041" s="62"/>
      <c r="D1041" s="62"/>
      <c r="E1041" s="62"/>
      <c r="F1041" s="62"/>
      <c r="G1041" s="62"/>
    </row>
    <row r="1042" spans="2:7" s="3" customFormat="1">
      <c r="B1042" s="14"/>
      <c r="C1042" s="62"/>
      <c r="D1042" s="62"/>
      <c r="E1042" s="62"/>
      <c r="F1042" s="62"/>
      <c r="G1042" s="62"/>
    </row>
    <row r="1043" spans="2:7" s="3" customFormat="1">
      <c r="B1043" s="14"/>
      <c r="C1043" s="62"/>
      <c r="D1043" s="62"/>
      <c r="E1043" s="62"/>
      <c r="F1043" s="62"/>
      <c r="G1043" s="62"/>
    </row>
    <row r="1044" spans="2:7" s="3" customFormat="1">
      <c r="B1044" s="14"/>
      <c r="C1044" s="62"/>
      <c r="D1044" s="62"/>
      <c r="E1044" s="62"/>
      <c r="F1044" s="62"/>
      <c r="G1044" s="62"/>
    </row>
    <row r="1045" spans="2:7" s="3" customFormat="1">
      <c r="B1045" s="14"/>
      <c r="C1045" s="62"/>
      <c r="D1045" s="62"/>
      <c r="E1045" s="62"/>
      <c r="F1045" s="62"/>
      <c r="G1045" s="62"/>
    </row>
    <row r="1046" spans="2:7" s="3" customFormat="1">
      <c r="B1046" s="14"/>
      <c r="C1046" s="62"/>
      <c r="D1046" s="62"/>
      <c r="E1046" s="62"/>
      <c r="F1046" s="62"/>
      <c r="G1046" s="62"/>
    </row>
    <row r="1047" spans="2:7" s="3" customFormat="1">
      <c r="B1047" s="14"/>
      <c r="C1047" s="62"/>
      <c r="D1047" s="62"/>
      <c r="E1047" s="62"/>
      <c r="F1047" s="62"/>
      <c r="G1047" s="62"/>
    </row>
    <row r="1048" spans="2:7" s="3" customFormat="1">
      <c r="B1048" s="14"/>
      <c r="C1048" s="62"/>
      <c r="D1048" s="62"/>
      <c r="E1048" s="62"/>
      <c r="F1048" s="62"/>
      <c r="G1048" s="62"/>
    </row>
    <row r="1049" spans="2:7" s="3" customFormat="1">
      <c r="B1049" s="14"/>
      <c r="C1049" s="62"/>
      <c r="D1049" s="62"/>
      <c r="E1049" s="62"/>
      <c r="F1049" s="62"/>
      <c r="G1049" s="62"/>
    </row>
    <row r="1050" spans="2:7" s="3" customFormat="1">
      <c r="B1050" s="14"/>
      <c r="C1050" s="62"/>
      <c r="D1050" s="62"/>
      <c r="E1050" s="62"/>
      <c r="F1050" s="62"/>
      <c r="G1050" s="62"/>
    </row>
    <row r="1051" spans="2:7" s="3" customFormat="1">
      <c r="B1051" s="14"/>
      <c r="C1051" s="62"/>
      <c r="D1051" s="62"/>
      <c r="E1051" s="62"/>
      <c r="F1051" s="62"/>
      <c r="G1051" s="62"/>
    </row>
    <row r="1052" spans="2:7" s="3" customFormat="1">
      <c r="B1052" s="14"/>
      <c r="C1052" s="62"/>
      <c r="D1052" s="62"/>
      <c r="E1052" s="62"/>
      <c r="F1052" s="62"/>
      <c r="G1052" s="62"/>
    </row>
    <row r="1053" spans="2:7" s="3" customFormat="1">
      <c r="B1053" s="14"/>
      <c r="C1053" s="62"/>
      <c r="D1053" s="62"/>
      <c r="E1053" s="62"/>
      <c r="F1053" s="62"/>
      <c r="G1053" s="62"/>
    </row>
    <row r="1054" spans="2:7" s="3" customFormat="1">
      <c r="B1054" s="14"/>
      <c r="C1054" s="62"/>
      <c r="D1054" s="62"/>
      <c r="E1054" s="62"/>
      <c r="F1054" s="62"/>
      <c r="G1054" s="62"/>
    </row>
    <row r="1055" spans="2:7" s="3" customFormat="1">
      <c r="B1055" s="14"/>
      <c r="C1055" s="62"/>
      <c r="D1055" s="62"/>
      <c r="E1055" s="62"/>
      <c r="F1055" s="62"/>
      <c r="G1055" s="62"/>
    </row>
    <row r="1056" spans="2:7" s="3" customFormat="1">
      <c r="B1056" s="14"/>
      <c r="C1056" s="62"/>
      <c r="D1056" s="62"/>
      <c r="E1056" s="62"/>
      <c r="F1056" s="62"/>
      <c r="G1056" s="62"/>
    </row>
    <row r="1057" spans="2:7" s="3" customFormat="1">
      <c r="B1057" s="14"/>
      <c r="C1057" s="62"/>
      <c r="D1057" s="62"/>
      <c r="E1057" s="62"/>
      <c r="F1057" s="62"/>
      <c r="G1057" s="62"/>
    </row>
    <row r="1058" spans="2:7" s="3" customFormat="1">
      <c r="B1058" s="14"/>
      <c r="C1058" s="62"/>
      <c r="D1058" s="62"/>
      <c r="E1058" s="62"/>
      <c r="F1058" s="62"/>
      <c r="G1058" s="62"/>
    </row>
    <row r="1059" spans="2:7" s="3" customFormat="1">
      <c r="B1059" s="14"/>
      <c r="C1059" s="62"/>
      <c r="D1059" s="62"/>
      <c r="E1059" s="62"/>
      <c r="F1059" s="62"/>
      <c r="G1059" s="62"/>
    </row>
    <row r="1060" spans="2:7" s="3" customFormat="1">
      <c r="B1060" s="14"/>
      <c r="C1060" s="62"/>
      <c r="D1060" s="62"/>
      <c r="E1060" s="62"/>
      <c r="F1060" s="62"/>
      <c r="G1060" s="62"/>
    </row>
    <row r="1061" spans="2:7" s="3" customFormat="1">
      <c r="B1061" s="14"/>
      <c r="C1061" s="62"/>
      <c r="D1061" s="62"/>
      <c r="E1061" s="62"/>
      <c r="F1061" s="62"/>
      <c r="G1061" s="62"/>
    </row>
    <row r="1062" spans="2:7" s="3" customFormat="1">
      <c r="B1062" s="14"/>
      <c r="C1062" s="62"/>
      <c r="D1062" s="62"/>
      <c r="E1062" s="62"/>
      <c r="F1062" s="62"/>
      <c r="G1062" s="62"/>
    </row>
    <row r="1063" spans="2:7" s="3" customFormat="1">
      <c r="B1063" s="14"/>
      <c r="C1063" s="62"/>
      <c r="D1063" s="62"/>
      <c r="E1063" s="62"/>
      <c r="F1063" s="62"/>
      <c r="G1063" s="62"/>
    </row>
    <row r="1064" spans="2:7" s="3" customFormat="1">
      <c r="B1064" s="14"/>
      <c r="C1064" s="62"/>
      <c r="D1064" s="62"/>
      <c r="E1064" s="62"/>
      <c r="F1064" s="62"/>
      <c r="G1064" s="62"/>
    </row>
    <row r="1065" spans="2:7" s="3" customFormat="1">
      <c r="B1065" s="14"/>
      <c r="C1065" s="62"/>
      <c r="D1065" s="62"/>
      <c r="E1065" s="62"/>
      <c r="F1065" s="62"/>
      <c r="G1065" s="62"/>
    </row>
    <row r="1066" spans="2:7" s="3" customFormat="1">
      <c r="B1066" s="14"/>
      <c r="C1066" s="62"/>
      <c r="D1066" s="62"/>
      <c r="E1066" s="62"/>
      <c r="F1066" s="62"/>
      <c r="G1066" s="62"/>
    </row>
    <row r="1067" spans="2:7" s="3" customFormat="1">
      <c r="B1067" s="14"/>
      <c r="C1067" s="62"/>
      <c r="D1067" s="62"/>
      <c r="E1067" s="62"/>
      <c r="F1067" s="62"/>
      <c r="G1067" s="62"/>
    </row>
    <row r="1068" spans="2:7" s="3" customFormat="1">
      <c r="B1068" s="14"/>
      <c r="C1068" s="62"/>
      <c r="D1068" s="62"/>
      <c r="E1068" s="62"/>
      <c r="F1068" s="62"/>
      <c r="G1068" s="62"/>
    </row>
    <row r="1069" spans="2:7" s="3" customFormat="1">
      <c r="B1069" s="14"/>
      <c r="C1069" s="62"/>
      <c r="D1069" s="62"/>
      <c r="E1069" s="62"/>
      <c r="F1069" s="62"/>
      <c r="G1069" s="62"/>
    </row>
    <row r="1070" spans="2:7" s="3" customFormat="1">
      <c r="B1070" s="14"/>
      <c r="C1070" s="62"/>
      <c r="D1070" s="62"/>
      <c r="E1070" s="62"/>
      <c r="F1070" s="62"/>
      <c r="G1070" s="62"/>
    </row>
    <row r="1071" spans="2:7" s="3" customFormat="1">
      <c r="B1071" s="14"/>
      <c r="C1071" s="62"/>
      <c r="D1071" s="62"/>
      <c r="E1071" s="62"/>
      <c r="F1071" s="62"/>
      <c r="G1071" s="62"/>
    </row>
    <row r="1072" spans="2:7" s="3" customFormat="1">
      <c r="B1072" s="14"/>
      <c r="C1072" s="62"/>
      <c r="D1072" s="62"/>
      <c r="E1072" s="62"/>
      <c r="F1072" s="62"/>
      <c r="G1072" s="62"/>
    </row>
    <row r="1073" spans="2:7" s="3" customFormat="1">
      <c r="B1073" s="14"/>
      <c r="C1073" s="62"/>
      <c r="D1073" s="62"/>
      <c r="E1073" s="62"/>
      <c r="F1073" s="62"/>
      <c r="G1073" s="62"/>
    </row>
    <row r="1074" spans="2:7" s="3" customFormat="1">
      <c r="B1074" s="14"/>
      <c r="C1074" s="62"/>
      <c r="D1074" s="62"/>
      <c r="E1074" s="62"/>
      <c r="F1074" s="62"/>
      <c r="G1074" s="62"/>
    </row>
    <row r="1075" spans="2:7" s="3" customFormat="1">
      <c r="B1075" s="14"/>
      <c r="C1075" s="62"/>
      <c r="D1075" s="62"/>
      <c r="E1075" s="62"/>
      <c r="F1075" s="62"/>
      <c r="G1075" s="62"/>
    </row>
    <row r="1076" spans="2:7" s="3" customFormat="1">
      <c r="B1076" s="14"/>
      <c r="C1076" s="62"/>
      <c r="D1076" s="62"/>
      <c r="E1076" s="62"/>
      <c r="F1076" s="62"/>
      <c r="G1076" s="62"/>
    </row>
    <row r="1077" spans="2:7" s="3" customFormat="1">
      <c r="B1077" s="14"/>
      <c r="C1077" s="62"/>
      <c r="D1077" s="62"/>
      <c r="E1077" s="62"/>
      <c r="F1077" s="62"/>
      <c r="G1077" s="62"/>
    </row>
    <row r="1078" spans="2:7" s="3" customFormat="1">
      <c r="B1078" s="14"/>
      <c r="C1078" s="62"/>
      <c r="D1078" s="62"/>
      <c r="E1078" s="62"/>
      <c r="F1078" s="62"/>
      <c r="G1078" s="62"/>
    </row>
    <row r="1079" spans="2:7" s="3" customFormat="1">
      <c r="B1079" s="14"/>
      <c r="C1079" s="62"/>
      <c r="D1079" s="62"/>
      <c r="E1079" s="62"/>
      <c r="F1079" s="62"/>
      <c r="G1079" s="62"/>
    </row>
    <row r="1080" spans="2:7" s="3" customFormat="1">
      <c r="B1080" s="14"/>
      <c r="C1080" s="62"/>
      <c r="D1080" s="62"/>
      <c r="E1080" s="62"/>
      <c r="F1080" s="62"/>
      <c r="G1080" s="62"/>
    </row>
    <row r="1081" spans="2:7" s="3" customFormat="1">
      <c r="B1081" s="14"/>
      <c r="C1081" s="62"/>
      <c r="D1081" s="62"/>
      <c r="E1081" s="62"/>
      <c r="F1081" s="62"/>
      <c r="G1081" s="62"/>
    </row>
    <row r="1082" spans="2:7" s="3" customFormat="1">
      <c r="B1082" s="14"/>
      <c r="C1082" s="62"/>
      <c r="D1082" s="62"/>
      <c r="E1082" s="62"/>
      <c r="F1082" s="62"/>
      <c r="G1082" s="62"/>
    </row>
    <row r="1083" spans="2:7" s="3" customFormat="1">
      <c r="B1083" s="14"/>
      <c r="C1083" s="62"/>
      <c r="D1083" s="62"/>
      <c r="E1083" s="62"/>
      <c r="F1083" s="62"/>
      <c r="G1083" s="62"/>
    </row>
    <row r="1084" spans="2:7" s="3" customFormat="1">
      <c r="B1084" s="14"/>
      <c r="C1084" s="62"/>
      <c r="D1084" s="62"/>
      <c r="E1084" s="62"/>
      <c r="F1084" s="62"/>
      <c r="G1084" s="62"/>
    </row>
    <row r="1085" spans="2:7" s="3" customFormat="1">
      <c r="B1085" s="14"/>
      <c r="C1085" s="62"/>
      <c r="D1085" s="62"/>
      <c r="E1085" s="62"/>
      <c r="F1085" s="62"/>
      <c r="G1085" s="62"/>
    </row>
    <row r="1086" spans="2:7" s="3" customFormat="1">
      <c r="B1086" s="14"/>
      <c r="C1086" s="62"/>
      <c r="D1086" s="62"/>
      <c r="E1086" s="62"/>
      <c r="F1086" s="62"/>
      <c r="G1086" s="62"/>
    </row>
    <row r="1087" spans="2:7" s="3" customFormat="1">
      <c r="B1087" s="14"/>
      <c r="C1087" s="62"/>
      <c r="D1087" s="62"/>
      <c r="E1087" s="62"/>
      <c r="F1087" s="62"/>
      <c r="G1087" s="62"/>
    </row>
    <row r="1088" spans="2:7" s="3" customFormat="1">
      <c r="B1088" s="14"/>
      <c r="C1088" s="62"/>
      <c r="D1088" s="62"/>
      <c r="E1088" s="62"/>
      <c r="F1088" s="62"/>
      <c r="G1088" s="62"/>
    </row>
    <row r="1089" spans="2:7" s="3" customFormat="1">
      <c r="B1089" s="14"/>
      <c r="C1089" s="62"/>
      <c r="D1089" s="62"/>
      <c r="E1089" s="62"/>
      <c r="F1089" s="62"/>
      <c r="G1089" s="62"/>
    </row>
    <row r="1090" spans="2:7" s="3" customFormat="1">
      <c r="B1090" s="14"/>
      <c r="C1090" s="62"/>
      <c r="D1090" s="62"/>
      <c r="E1090" s="62"/>
      <c r="F1090" s="62"/>
      <c r="G1090" s="62"/>
    </row>
    <row r="1091" spans="2:7" s="3" customFormat="1">
      <c r="B1091" s="14"/>
      <c r="C1091" s="62"/>
      <c r="D1091" s="62"/>
      <c r="E1091" s="62"/>
      <c r="F1091" s="62"/>
      <c r="G1091" s="62"/>
    </row>
    <row r="1092" spans="2:7" s="3" customFormat="1">
      <c r="B1092" s="14"/>
      <c r="C1092" s="62"/>
      <c r="D1092" s="62"/>
      <c r="E1092" s="62"/>
      <c r="F1092" s="62"/>
      <c r="G1092" s="62"/>
    </row>
    <row r="1093" spans="2:7" s="3" customFormat="1">
      <c r="B1093" s="14"/>
      <c r="C1093" s="62"/>
      <c r="D1093" s="62"/>
      <c r="E1093" s="62"/>
      <c r="F1093" s="62"/>
      <c r="G1093" s="62"/>
    </row>
    <row r="1094" spans="2:7" s="3" customFormat="1">
      <c r="B1094" s="14"/>
      <c r="C1094" s="62"/>
      <c r="D1094" s="62"/>
      <c r="E1094" s="62"/>
      <c r="F1094" s="62"/>
      <c r="G1094" s="62"/>
    </row>
    <row r="1095" spans="2:7" s="3" customFormat="1">
      <c r="B1095" s="14"/>
      <c r="C1095" s="62"/>
      <c r="D1095" s="62"/>
      <c r="E1095" s="62"/>
      <c r="F1095" s="62"/>
      <c r="G1095" s="62"/>
    </row>
    <row r="1096" spans="2:7" s="3" customFormat="1">
      <c r="B1096" s="14"/>
      <c r="C1096" s="62"/>
      <c r="D1096" s="62"/>
      <c r="E1096" s="62"/>
      <c r="F1096" s="62"/>
      <c r="G1096" s="62"/>
    </row>
    <row r="1097" spans="2:7" s="3" customFormat="1">
      <c r="B1097" s="14"/>
      <c r="C1097" s="62"/>
      <c r="D1097" s="62"/>
      <c r="E1097" s="62"/>
      <c r="F1097" s="62"/>
      <c r="G1097" s="62"/>
    </row>
    <row r="1098" spans="2:7" s="3" customFormat="1">
      <c r="B1098" s="14"/>
      <c r="C1098" s="62"/>
      <c r="D1098" s="62"/>
      <c r="E1098" s="62"/>
      <c r="F1098" s="62"/>
      <c r="G1098" s="62"/>
    </row>
    <row r="1099" spans="2:7" s="3" customFormat="1">
      <c r="B1099" s="14"/>
      <c r="C1099" s="62"/>
      <c r="D1099" s="62"/>
      <c r="E1099" s="62"/>
      <c r="F1099" s="62"/>
      <c r="G1099" s="62"/>
    </row>
    <row r="1100" spans="2:7" s="3" customFormat="1">
      <c r="B1100" s="14"/>
      <c r="C1100" s="62"/>
      <c r="D1100" s="62"/>
      <c r="E1100" s="62"/>
      <c r="F1100" s="62"/>
      <c r="G1100" s="62"/>
    </row>
    <row r="1101" spans="2:7" s="3" customFormat="1">
      <c r="B1101" s="14"/>
      <c r="C1101" s="62"/>
      <c r="D1101" s="62"/>
      <c r="E1101" s="62"/>
      <c r="F1101" s="62"/>
      <c r="G1101" s="62"/>
    </row>
    <row r="1102" spans="2:7" s="3" customFormat="1">
      <c r="B1102" s="14"/>
      <c r="C1102" s="62"/>
      <c r="D1102" s="62"/>
      <c r="E1102" s="62"/>
      <c r="F1102" s="62"/>
      <c r="G1102" s="62"/>
    </row>
    <row r="1103" spans="2:7" s="3" customFormat="1">
      <c r="B1103" s="14"/>
      <c r="C1103" s="62"/>
      <c r="D1103" s="62"/>
      <c r="E1103" s="62"/>
      <c r="F1103" s="62"/>
      <c r="G1103" s="62"/>
    </row>
    <row r="1104" spans="2:7" s="3" customFormat="1">
      <c r="B1104" s="14"/>
      <c r="C1104" s="62"/>
      <c r="D1104" s="62"/>
      <c r="E1104" s="62"/>
      <c r="F1104" s="62"/>
      <c r="G1104" s="62"/>
    </row>
    <row r="1105" spans="1:7">
      <c r="A1105" s="3"/>
      <c r="B1105" s="14"/>
      <c r="C1105" s="62"/>
      <c r="D1105" s="62"/>
      <c r="E1105" s="62"/>
      <c r="F1105" s="62"/>
      <c r="G1105" s="62"/>
    </row>
    <row r="1106" spans="1:7">
      <c r="A1106" s="3"/>
      <c r="B1106" s="14"/>
      <c r="C1106" s="62"/>
      <c r="D1106" s="62"/>
      <c r="E1106" s="62"/>
      <c r="F1106" s="62"/>
      <c r="G1106" s="62"/>
    </row>
    <row r="1107" spans="1:7">
      <c r="A1107" s="3"/>
      <c r="B1107" s="14"/>
      <c r="C1107" s="62"/>
      <c r="D1107" s="62"/>
      <c r="E1107" s="62"/>
      <c r="F1107" s="62"/>
      <c r="G1107" s="62"/>
    </row>
    <row r="1108" spans="1:7">
      <c r="A1108" s="3"/>
      <c r="B1108" s="14"/>
      <c r="C1108" s="62"/>
      <c r="D1108" s="62"/>
      <c r="E1108" s="62"/>
      <c r="F1108" s="62"/>
      <c r="G1108" s="62"/>
    </row>
    <row r="1109" spans="1:7">
      <c r="A1109" s="3"/>
      <c r="B1109" s="14"/>
      <c r="C1109" s="62"/>
      <c r="D1109" s="62"/>
      <c r="E1109" s="62"/>
      <c r="F1109" s="62"/>
      <c r="G1109" s="62"/>
    </row>
    <row r="1110" spans="1:7">
      <c r="A1110" s="3"/>
      <c r="B1110" s="14"/>
      <c r="C1110" s="62"/>
      <c r="D1110" s="62"/>
      <c r="E1110" s="62"/>
      <c r="F1110" s="62"/>
      <c r="G1110" s="62"/>
    </row>
    <row r="1111" spans="1:7">
      <c r="A1111" s="3"/>
      <c r="B1111" s="14"/>
      <c r="C1111" s="62"/>
      <c r="D1111" s="62"/>
      <c r="E1111" s="62"/>
      <c r="F1111" s="62"/>
      <c r="G1111" s="62"/>
    </row>
    <row r="1112" spans="1:7">
      <c r="A1112" s="3"/>
      <c r="B1112" s="14"/>
      <c r="C1112" s="62"/>
      <c r="D1112" s="62"/>
      <c r="E1112" s="62"/>
      <c r="F1112" s="62"/>
      <c r="G1112" s="62"/>
    </row>
    <row r="1113" spans="1:7">
      <c r="A1113" s="3"/>
      <c r="B1113" s="14"/>
      <c r="C1113" s="62"/>
      <c r="D1113" s="62"/>
      <c r="E1113" s="62"/>
      <c r="F1113" s="62"/>
      <c r="G1113" s="62"/>
    </row>
    <row r="1114" spans="1:7">
      <c r="A1114" s="3"/>
      <c r="B1114" s="14"/>
      <c r="C1114" s="62"/>
      <c r="D1114" s="62"/>
      <c r="E1114" s="62"/>
      <c r="F1114" s="62"/>
      <c r="G1114" s="62"/>
    </row>
  </sheetData>
  <mergeCells count="6">
    <mergeCell ref="A47:B47"/>
    <mergeCell ref="A48:G48"/>
    <mergeCell ref="A65:B65"/>
    <mergeCell ref="A1:G1"/>
    <mergeCell ref="A66:G67"/>
    <mergeCell ref="A4:G5"/>
  </mergeCells>
  <printOptions horizontalCentered="1" gridLines="1"/>
  <pageMargins left="0.45" right="0" top="0.56000000000000005" bottom="0.25" header="0" footer="0"/>
  <pageSetup paperSize="9" scale="50" fitToHeight="2" orientation="portrait" r:id="rId1"/>
  <headerFooter alignWithMargins="0"/>
  <rowBreaks count="2" manualBreakCount="2">
    <brk id="29" max="6" man="1"/>
    <brk id="47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Transplantion Khariff &amp; Rabi</vt:lpstr>
      <vt:lpstr>Transplantion K &amp; R Final</vt:lpstr>
      <vt:lpstr>Only 5 years</vt:lpstr>
      <vt:lpstr>2016-17 Kha &amp; Rabi</vt:lpstr>
      <vt:lpstr>'2016-17 Kha &amp; Rabi'!Print_Area</vt:lpstr>
      <vt:lpstr>'Only 5 years'!Print_Area</vt:lpstr>
      <vt:lpstr>'Transplantion K &amp; R Final'!Print_Area</vt:lpstr>
      <vt:lpstr>'Transplantion Khariff &amp; Rabi'!Print_Area</vt:lpstr>
      <vt:lpstr>'2016-17 Kha &amp; Rabi'!Print_Titles</vt:lpstr>
      <vt:lpstr>'Only 5 years'!Print_Titles</vt:lpstr>
      <vt:lpstr>'Transplantion K &amp; R Final'!Print_Titles</vt:lpstr>
      <vt:lpstr>'Transplantion Khariff &amp; Rabi'!Print_Titles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2017-11-18T06:45:14Z</cp:lastPrinted>
  <dcterms:created xsi:type="dcterms:W3CDTF">2000-07-15T07:26:51Z</dcterms:created>
  <dcterms:modified xsi:type="dcterms:W3CDTF">2017-11-18T06:45:15Z</dcterms:modified>
</cp:coreProperties>
</file>