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 firstSheet="4" activeTab="7"/>
  </bookViews>
  <sheets>
    <sheet name="kRISHNA BASIN KHARIF" sheetId="6" r:id="rId1"/>
    <sheet name="Kharif 2015-16" sheetId="5" r:id="rId2"/>
    <sheet name="Water utilization 04.11.2015" sheetId="7" r:id="rId3"/>
    <sheet name="Water utilization 23.11.2015" sheetId="8" r:id="rId4"/>
    <sheet name="Water utilization 03.12.2015" sheetId="9" r:id="rId5"/>
    <sheet name="Water utilization 14.12.2015" sheetId="10" r:id="rId6"/>
    <sheet name="Water utilization 17.12.2015" sheetId="11" r:id="rId7"/>
    <sheet name="Khariff 2015-2016" sheetId="12" r:id="rId8"/>
  </sheets>
  <definedNames>
    <definedName name="_xlnm.Print_Area" localSheetId="7">'Khariff 2015-2016'!$A$1:$F$42</definedName>
    <definedName name="_xlnm.Print_Area" localSheetId="0">'kRISHNA BASIN KHARIF'!$A$1:$F$46</definedName>
    <definedName name="_xlnm.Print_Area" localSheetId="4">'Water utilization 03.12.2015'!$A$1:$F$15</definedName>
    <definedName name="_xlnm.Print_Area" localSheetId="2">'Water utilization 04.11.2015'!$A$1:$F$37</definedName>
    <definedName name="_xlnm.Print_Area" localSheetId="5">'Water utilization 14.12.2015'!$A$1:$F$37</definedName>
    <definedName name="_xlnm.Print_Area" localSheetId="6">'Water utilization 17.12.2015'!$A$1:$F$37</definedName>
    <definedName name="_xlnm.Print_Area" localSheetId="3">'Water utilization 23.11.2015'!$A$1:$F$37</definedName>
  </definedNames>
  <calcPr calcId="124519"/>
  <fileRecoveryPr autoRecover="0"/>
</workbook>
</file>

<file path=xl/calcChain.xml><?xml version="1.0" encoding="utf-8"?>
<calcChain xmlns="http://schemas.openxmlformats.org/spreadsheetml/2006/main">
  <c r="D40" i="12"/>
  <c r="E40"/>
  <c r="C40"/>
  <c r="B42"/>
  <c r="M11"/>
  <c r="B37" i="11"/>
  <c r="E14"/>
  <c r="D14"/>
  <c r="C14"/>
  <c r="M8"/>
  <c r="B37" i="10"/>
  <c r="E14"/>
  <c r="D14"/>
  <c r="C14"/>
  <c r="M8"/>
  <c r="M8" i="9"/>
  <c r="B15"/>
  <c r="E14"/>
  <c r="D14"/>
  <c r="C14"/>
  <c r="B37" i="8" l="1"/>
  <c r="E14"/>
  <c r="D14"/>
  <c r="C14"/>
  <c r="E14" i="7"/>
  <c r="B37"/>
  <c r="D14"/>
  <c r="C14"/>
  <c r="D14" i="6"/>
  <c r="E14"/>
  <c r="C14"/>
  <c r="B46"/>
  <c r="D57" i="5"/>
  <c r="D56"/>
  <c r="C56"/>
  <c r="D53"/>
  <c r="C53"/>
  <c r="D49"/>
  <c r="C49"/>
  <c r="D38"/>
  <c r="C38"/>
  <c r="C57" s="1"/>
  <c r="D32"/>
  <c r="C32"/>
  <c r="D27"/>
  <c r="C27"/>
  <c r="D13"/>
  <c r="C13"/>
  <c r="D8"/>
  <c r="C8"/>
</calcChain>
</file>

<file path=xl/sharedStrings.xml><?xml version="1.0" encoding="utf-8"?>
<sst xmlns="http://schemas.openxmlformats.org/spreadsheetml/2006/main" count="291" uniqueCount="72">
  <si>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</si>
  <si>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</si>
  <si>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</si>
  <si>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</si>
  <si>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</si>
  <si>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</si>
  <si>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</si>
  <si>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</si>
  <si>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</si>
  <si>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</si>
  <si>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</si>
  <si>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</si>
  <si>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</si>
  <si>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</si>
  <si>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</si>
  <si>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</si>
  <si>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</si>
  <si>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</si>
  <si>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</si>
  <si>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</si>
  <si>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</si>
  <si>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</si>
  <si>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</si>
  <si>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</si>
  <si>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</si>
  <si>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</si>
  <si>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</si>
  <si>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</si>
  <si>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</si>
  <si>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</si>
  <si>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</si>
  <si>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</si>
  <si>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</si>
  <si>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</si>
  <si>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</si>
  <si>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</si>
  <si>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</si>
  <si>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</si>
  <si>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</si>
  <si>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</si>
  <si>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</si>
  <si>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Vattivagu</t>
  </si>
  <si>
    <t>Suddavagu Gaddennavagu</t>
  </si>
  <si>
    <t>TOTAL</t>
  </si>
  <si>
    <t>Upper manair</t>
  </si>
  <si>
    <t>Nil</t>
  </si>
  <si>
    <t>MEDIUM IRRIGATION PROJECTS</t>
  </si>
  <si>
    <t>District /Name of the project</t>
  </si>
  <si>
    <t>Sl No.</t>
  </si>
  <si>
    <t>District and Project wise contemplated &amp; Khariff ayacut - 2015</t>
  </si>
  <si>
    <t>Contemplated ayacut (acres)</t>
  </si>
  <si>
    <t>Khariff 2015 ayacut (acres)</t>
  </si>
  <si>
    <t>GRAND TOTAL</t>
  </si>
  <si>
    <t>Water Utilisation in TMC</t>
  </si>
  <si>
    <t>Only Rabi</t>
  </si>
  <si>
    <t>Remarks</t>
  </si>
  <si>
    <t>Medium Irrigation Projects of Krishna Basin</t>
  </si>
  <si>
    <t xml:space="preserve"> Khariff ayacut &amp; Water Utilisation 2015 -16 (upto 27-10-2015)</t>
  </si>
  <si>
    <t xml:space="preserve"> Khariff ayacut &amp; Water Utilisation 2015 -16 (as on dt: 04-11-2015)</t>
  </si>
  <si>
    <t xml:space="preserve"> Khariff ayacut &amp; Water Utilisation 2015 -16 (as on dt: 23-11-2015)</t>
  </si>
  <si>
    <t xml:space="preserve"> Khariff ayacut &amp; Water Utilisation 2015 -16 (as on dt: 03-12-2015)</t>
  </si>
  <si>
    <t xml:space="preserve"> Khariff ayacut &amp; Water Utilisation 2015 -16 (as on dt: 14-12-2015)</t>
  </si>
  <si>
    <t xml:space="preserve"> Khariff ayacut &amp; Water Utilisation 2015 -16 (as on dt: 17-12-2015)</t>
  </si>
  <si>
    <t>Received through Email</t>
  </si>
  <si>
    <t xml:space="preserve"> Khariff ayacut &amp; Water Utilisation 2015 -16 </t>
  </si>
  <si>
    <t xml:space="preserve">Medium Irrigation Projects </t>
  </si>
  <si>
    <t>ADILABAD</t>
  </si>
  <si>
    <t>Swarna</t>
  </si>
  <si>
    <t>Suddavagu</t>
  </si>
  <si>
    <t>Sathnala</t>
  </si>
  <si>
    <t>Asifnahar</t>
  </si>
  <si>
    <t>Laknavaram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</si>
</sst>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"/>
  </numFmts>
  <fonts count="8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6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7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6"/>
  <sheetViews>
    <sheetView view="pageBreakPreview" zoomScale="86" zoomScaleSheetLayoutView="86" workbookViewId="0">
      <selection activeCell="L14" sqref="L14"/>
    </sheetView>
  </sheetViews>
  <sheetFormatPr defaultRowHeight="15"/>
  <cols>
    <col min="1" max="1" width="9.140625" style="2"/>
    <col min="2" max="2" width="29" style="1" customWidth="1"/>
    <col min="3" max="3" width="24.5703125" style="1" customWidth="1"/>
    <col min="4" max="4" width="24" style="2" customWidth="1"/>
    <col min="5" max="5" width="21.42578125" style="2" customWidth="1"/>
    <col min="6" max="6" width="13.85546875" style="1" customWidth="1"/>
    <col min="7" max="7" width="11" style="1" customWidth="1"/>
    <col min="8" max="8" width="12.140625" style="1" customWidth="1"/>
    <col min="9" max="9" width="14" style="1" customWidth="1"/>
    <col min="10" max="10" width="9.140625" style="1"/>
    <col min="11" max="11" width="11.140625" style="1" customWidth="1"/>
    <col min="12" max="12" width="12.85546875" style="1" customWidth="1"/>
    <col min="13" max="13" width="12.42578125" style="1" customWidth="1"/>
    <col min="14" max="16384" width="9.140625" style="1"/>
  </cols>
  <sheetData>
    <row r="1" spans="1:14" ht="23.25" customHeight="1">
      <c r="A1" s="39" t="s">
        <v>56</v>
      </c>
      <c r="B1" s="39"/>
      <c r="C1" s="39"/>
      <c r="D1" s="39"/>
      <c r="E1" s="39"/>
      <c r="F1" s="21"/>
      <c r="G1" s="8"/>
      <c r="H1" s="8"/>
      <c r="I1" s="8"/>
      <c r="J1" s="8"/>
      <c r="K1" s="8"/>
      <c r="L1" s="8"/>
      <c r="M1" s="8"/>
      <c r="N1" s="8"/>
    </row>
    <row r="2" spans="1:14" ht="20.25" customHeight="1">
      <c r="A2" s="39"/>
      <c r="B2" s="39"/>
      <c r="C2" s="39"/>
      <c r="D2" s="39"/>
      <c r="E2" s="39"/>
      <c r="F2" s="22"/>
    </row>
    <row r="3" spans="1:14" s="13" customFormat="1" ht="54.75" customHeight="1">
      <c r="A3" s="38" t="s">
        <v>57</v>
      </c>
      <c r="B3" s="38"/>
      <c r="C3" s="38"/>
      <c r="D3" s="38"/>
      <c r="E3" s="38"/>
      <c r="F3" s="23"/>
      <c r="M3" s="14"/>
    </row>
    <row r="4" spans="1:14" s="16" customFormat="1" ht="59.25" customHeight="1">
      <c r="A4" s="15" t="s">
        <v>48</v>
      </c>
      <c r="B4" s="15" t="s">
        <v>47</v>
      </c>
      <c r="C4" s="15" t="s">
        <v>50</v>
      </c>
      <c r="D4" s="15" t="s">
        <v>51</v>
      </c>
      <c r="E4" s="15" t="s">
        <v>53</v>
      </c>
      <c r="F4" s="15" t="s">
        <v>55</v>
      </c>
    </row>
    <row r="5" spans="1:14" ht="42.75" customHeight="1">
      <c r="A5" s="18"/>
      <c r="B5" s="9" t="s">
        <v>29</v>
      </c>
      <c r="C5" s="3"/>
      <c r="D5" s="7"/>
      <c r="E5" s="7"/>
      <c r="F5" s="6"/>
    </row>
    <row r="6" spans="1:14" ht="42.75" customHeight="1">
      <c r="A6" s="18">
        <v>1</v>
      </c>
      <c r="B6" s="10" t="s">
        <v>12</v>
      </c>
      <c r="C6" s="3">
        <v>18193</v>
      </c>
      <c r="D6" s="18">
        <v>18193</v>
      </c>
      <c r="E6" s="19">
        <v>2.254</v>
      </c>
      <c r="F6" s="20"/>
    </row>
    <row r="7" spans="1:14" ht="42.75" customHeight="1">
      <c r="A7" s="18"/>
      <c r="B7" s="9" t="s">
        <v>27</v>
      </c>
      <c r="C7" s="3"/>
      <c r="D7" s="18"/>
      <c r="E7" s="19"/>
      <c r="F7" s="20"/>
    </row>
    <row r="8" spans="1:14" ht="42.75" customHeight="1">
      <c r="A8" s="18">
        <v>2</v>
      </c>
      <c r="B8" s="10" t="s">
        <v>14</v>
      </c>
      <c r="C8" s="3">
        <v>17391</v>
      </c>
      <c r="D8" s="18">
        <v>17390</v>
      </c>
      <c r="E8" s="19">
        <v>1.6</v>
      </c>
      <c r="F8" s="20"/>
    </row>
    <row r="9" spans="1:14" ht="42.75" customHeight="1">
      <c r="A9" s="18">
        <v>3</v>
      </c>
      <c r="B9" s="10" t="s">
        <v>15</v>
      </c>
      <c r="C9" s="3">
        <v>7354</v>
      </c>
      <c r="D9" s="18">
        <v>7350</v>
      </c>
      <c r="E9" s="19">
        <v>0.7</v>
      </c>
      <c r="F9" s="20"/>
    </row>
    <row r="10" spans="1:14" ht="42.75" customHeight="1">
      <c r="A10" s="18"/>
      <c r="B10" s="9" t="s">
        <v>28</v>
      </c>
      <c r="C10" s="20"/>
      <c r="D10" s="18"/>
      <c r="E10" s="18"/>
      <c r="F10" s="20"/>
    </row>
    <row r="11" spans="1:14" ht="42.75" customHeight="1">
      <c r="A11" s="18">
        <v>4</v>
      </c>
      <c r="B11" s="10" t="s">
        <v>18</v>
      </c>
      <c r="C11" s="3">
        <v>12835</v>
      </c>
      <c r="D11" s="18" t="s">
        <v>45</v>
      </c>
      <c r="E11" s="18" t="s">
        <v>45</v>
      </c>
      <c r="F11" s="18" t="s">
        <v>54</v>
      </c>
    </row>
    <row r="12" spans="1:14" ht="42.75" customHeight="1">
      <c r="A12" s="18"/>
      <c r="B12" s="9" t="s">
        <v>0</v>
      </c>
      <c r="C12" s="3"/>
      <c r="D12" s="18"/>
      <c r="E12" s="18"/>
      <c r="F12" s="18"/>
    </row>
    <row r="13" spans="1:14" ht="42.75" customHeight="1">
      <c r="A13" s="18">
        <v>5</v>
      </c>
      <c r="B13" s="10" t="s">
        <v>1</v>
      </c>
      <c r="C13" s="3">
        <v>9200</v>
      </c>
      <c r="D13" s="18" t="s">
        <v>45</v>
      </c>
      <c r="E13" s="18" t="s">
        <v>45</v>
      </c>
      <c r="F13" s="18" t="s">
        <v>54</v>
      </c>
    </row>
    <row r="14" spans="1:14" ht="33" customHeight="1">
      <c r="A14" s="7"/>
      <c r="B14" s="25" t="s">
        <v>43</v>
      </c>
      <c r="C14" s="26">
        <f>SUM(C6:C13)</f>
        <v>64973</v>
      </c>
      <c r="D14" s="26">
        <f t="shared" ref="D14:E14" si="0">SUM(D6:D13)</f>
        <v>42933</v>
      </c>
      <c r="E14" s="27">
        <f t="shared" si="0"/>
        <v>4.5540000000000003</v>
      </c>
      <c r="F14" s="26"/>
    </row>
    <row r="46" spans="2:5">
      <c r="B46" s="40" t="str">
        <f ca="1">CELL("filename")</f>
        <v>D:\CE, Medium , TS\Water Levels (TS)\2015\[Khariff 2015-16.xlsx]Khariff 2015-2016</v>
      </c>
      <c r="C46" s="40"/>
      <c r="D46" s="40"/>
      <c r="E46" s="40"/>
    </row>
  </sheetData>
  <mergeCells count="3">
    <mergeCell ref="A3:E3"/>
    <mergeCell ref="A1:E2"/>
    <mergeCell ref="B46:E46"/>
  </mergeCells>
  <printOptions horizontalCentered="1"/>
  <pageMargins left="0.45" right="0.2" top="0.75" bottom="0.25" header="0.3" footer="0.3"/>
  <pageSetup paperSize="9" scale="75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7"/>
  <sheetViews>
    <sheetView view="pageBreakPreview" zoomScale="86" zoomScaleSheetLayoutView="86" workbookViewId="0">
      <selection activeCell="F63" sqref="F63"/>
    </sheetView>
  </sheetViews>
  <sheetFormatPr defaultRowHeight="15"/>
  <cols>
    <col min="1" max="1" width="9.140625" style="2"/>
    <col min="2" max="2" width="29" style="1" customWidth="1"/>
    <col min="3" max="3" width="24.5703125" style="1" customWidth="1"/>
    <col min="4" max="4" width="21.42578125" style="2" customWidth="1"/>
    <col min="5" max="5" width="13.85546875" style="1" customWidth="1"/>
    <col min="6" max="6" width="11" style="1" customWidth="1"/>
    <col min="7" max="7" width="12.140625" style="1" customWidth="1"/>
    <col min="8" max="8" width="14" style="1" customWidth="1"/>
    <col min="9" max="9" width="9.140625" style="1"/>
    <col min="10" max="10" width="11.140625" style="1" customWidth="1"/>
    <col min="11" max="11" width="12.85546875" style="1" customWidth="1"/>
    <col min="12" max="12" width="12.42578125" style="1" customWidth="1"/>
    <col min="13" max="16384" width="9.140625" style="1"/>
  </cols>
  <sheetData>
    <row r="1" spans="1:13" ht="23.25" customHeight="1">
      <c r="A1" s="42" t="s">
        <v>46</v>
      </c>
      <c r="B1" s="42"/>
      <c r="C1" s="42"/>
      <c r="D1" s="42"/>
      <c r="E1" s="8"/>
      <c r="F1" s="8"/>
      <c r="G1" s="8"/>
      <c r="H1" s="8"/>
      <c r="I1" s="8"/>
      <c r="J1" s="8"/>
      <c r="K1" s="8"/>
      <c r="L1" s="8"/>
      <c r="M1" s="8"/>
    </row>
    <row r="2" spans="1:13" ht="5.25" customHeight="1"/>
    <row r="3" spans="1:13" s="13" customFormat="1" ht="15.75">
      <c r="A3" s="41" t="s">
        <v>49</v>
      </c>
      <c r="B3" s="41"/>
      <c r="C3" s="41"/>
      <c r="D3" s="41"/>
      <c r="L3" s="14"/>
    </row>
    <row r="4" spans="1:13" s="16" customFormat="1" ht="31.5">
      <c r="A4" s="15" t="s">
        <v>48</v>
      </c>
      <c r="B4" s="15" t="s">
        <v>47</v>
      </c>
      <c r="C4" s="15" t="s">
        <v>50</v>
      </c>
      <c r="D4" s="15" t="s">
        <v>51</v>
      </c>
    </row>
    <row r="5" spans="1:13" ht="16.5" customHeight="1">
      <c r="A5" s="7"/>
      <c r="B5" s="9" t="s">
        <v>23</v>
      </c>
      <c r="C5" s="6"/>
      <c r="D5" s="7"/>
    </row>
    <row r="6" spans="1:13" ht="16.5" customHeight="1">
      <c r="A6" s="7">
        <v>1</v>
      </c>
      <c r="B6" s="10" t="s">
        <v>2</v>
      </c>
      <c r="C6" s="3">
        <v>6100</v>
      </c>
      <c r="D6" s="7" t="s">
        <v>45</v>
      </c>
    </row>
    <row r="7" spans="1:13" ht="16.5" customHeight="1">
      <c r="A7" s="7">
        <v>2</v>
      </c>
      <c r="B7" s="10" t="s">
        <v>19</v>
      </c>
      <c r="C7" s="3">
        <v>21625</v>
      </c>
      <c r="D7" s="7" t="s">
        <v>45</v>
      </c>
    </row>
    <row r="8" spans="1:13" s="13" customFormat="1" ht="16.5" customHeight="1">
      <c r="A8" s="11"/>
      <c r="B8" s="9" t="s">
        <v>43</v>
      </c>
      <c r="C8" s="12">
        <f>SUM(C6:C7)</f>
        <v>27725</v>
      </c>
      <c r="D8" s="12">
        <f>SUM(D6:D7)</f>
        <v>0</v>
      </c>
    </row>
    <row r="9" spans="1:13" ht="16.5" customHeight="1">
      <c r="A9" s="7"/>
      <c r="B9" s="9" t="s">
        <v>24</v>
      </c>
      <c r="C9" s="3"/>
      <c r="D9" s="7"/>
    </row>
    <row r="10" spans="1:13" ht="16.5" customHeight="1">
      <c r="A10" s="7">
        <v>3</v>
      </c>
      <c r="B10" s="10" t="s">
        <v>3</v>
      </c>
      <c r="C10" s="3">
        <v>6600</v>
      </c>
      <c r="D10" s="7" t="s">
        <v>45</v>
      </c>
    </row>
    <row r="11" spans="1:13" ht="16.5" customHeight="1">
      <c r="A11" s="7">
        <v>4</v>
      </c>
      <c r="B11" s="10" t="s">
        <v>4</v>
      </c>
      <c r="C11" s="3">
        <v>17240</v>
      </c>
      <c r="D11" s="7" t="s">
        <v>45</v>
      </c>
    </row>
    <row r="12" spans="1:13" ht="16.5" customHeight="1">
      <c r="A12" s="7">
        <v>5</v>
      </c>
      <c r="B12" s="10" t="s">
        <v>35</v>
      </c>
      <c r="C12" s="3">
        <v>9000</v>
      </c>
      <c r="D12" s="7" t="s">
        <v>45</v>
      </c>
    </row>
    <row r="13" spans="1:13" s="13" customFormat="1" ht="16.5" customHeight="1">
      <c r="A13" s="11"/>
      <c r="B13" s="9" t="s">
        <v>43</v>
      </c>
      <c r="C13" s="12">
        <f>SUM(C10:C12)</f>
        <v>32840</v>
      </c>
      <c r="D13" s="12">
        <f>SUM(D10:D12)</f>
        <v>0</v>
      </c>
    </row>
    <row r="14" spans="1:13" ht="16.5" customHeight="1">
      <c r="A14" s="7"/>
      <c r="B14" s="9" t="s">
        <v>25</v>
      </c>
      <c r="C14" s="3"/>
      <c r="D14" s="7"/>
    </row>
    <row r="15" spans="1:13" ht="16.5" customHeight="1">
      <c r="A15" s="7">
        <v>6</v>
      </c>
      <c r="B15" s="10" t="s">
        <v>5</v>
      </c>
      <c r="C15" s="5">
        <v>24000</v>
      </c>
      <c r="D15" s="7">
        <v>18000</v>
      </c>
    </row>
    <row r="16" spans="1:13" ht="16.5" customHeight="1">
      <c r="A16" s="7">
        <v>7</v>
      </c>
      <c r="B16" s="10" t="s">
        <v>6</v>
      </c>
      <c r="C16" s="3">
        <v>8945</v>
      </c>
      <c r="D16" s="7">
        <v>1000</v>
      </c>
    </row>
    <row r="17" spans="1:4" ht="16.5" customHeight="1">
      <c r="A17" s="7">
        <v>8</v>
      </c>
      <c r="B17" s="10" t="s">
        <v>41</v>
      </c>
      <c r="C17" s="3">
        <v>24500</v>
      </c>
      <c r="D17" s="7">
        <v>15000</v>
      </c>
    </row>
    <row r="18" spans="1:4" ht="16.5" customHeight="1">
      <c r="A18" s="7">
        <v>9</v>
      </c>
      <c r="B18" s="10" t="s">
        <v>21</v>
      </c>
      <c r="C18" s="3">
        <v>6060</v>
      </c>
      <c r="D18" s="7">
        <v>2500</v>
      </c>
    </row>
    <row r="19" spans="1:4" ht="16.5" customHeight="1">
      <c r="A19" s="7">
        <v>10</v>
      </c>
      <c r="B19" s="10" t="s">
        <v>22</v>
      </c>
      <c r="C19" s="3">
        <v>11000</v>
      </c>
      <c r="D19" s="7">
        <v>6000</v>
      </c>
    </row>
    <row r="20" spans="1:4" ht="16.5" customHeight="1">
      <c r="A20" s="7">
        <v>11</v>
      </c>
      <c r="B20" s="10" t="s">
        <v>42</v>
      </c>
      <c r="C20" s="3">
        <v>14000</v>
      </c>
      <c r="D20" s="7">
        <v>500</v>
      </c>
    </row>
    <row r="21" spans="1:4" ht="16.5" customHeight="1">
      <c r="A21" s="7">
        <v>12</v>
      </c>
      <c r="B21" s="10" t="s">
        <v>30</v>
      </c>
      <c r="C21" s="3">
        <v>8500</v>
      </c>
      <c r="D21" s="7">
        <v>6900</v>
      </c>
    </row>
    <row r="22" spans="1:4" ht="16.5" customHeight="1">
      <c r="A22" s="7">
        <v>13</v>
      </c>
      <c r="B22" s="10" t="s">
        <v>31</v>
      </c>
      <c r="C22" s="3">
        <v>9500</v>
      </c>
      <c r="D22" s="7">
        <v>2000</v>
      </c>
    </row>
    <row r="23" spans="1:4" ht="16.5" customHeight="1">
      <c r="A23" s="7">
        <v>14</v>
      </c>
      <c r="B23" s="10" t="s">
        <v>36</v>
      </c>
      <c r="C23" s="3">
        <v>24500</v>
      </c>
      <c r="D23" s="7">
        <v>9500</v>
      </c>
    </row>
    <row r="24" spans="1:4" ht="16.5" customHeight="1">
      <c r="A24" s="7">
        <v>15</v>
      </c>
      <c r="B24" s="10" t="s">
        <v>38</v>
      </c>
      <c r="C24" s="3">
        <v>15000</v>
      </c>
      <c r="D24" s="7" t="s">
        <v>45</v>
      </c>
    </row>
    <row r="25" spans="1:4" ht="16.5" customHeight="1">
      <c r="A25" s="7">
        <v>16</v>
      </c>
      <c r="B25" s="10" t="s">
        <v>37</v>
      </c>
      <c r="C25" s="3">
        <v>13000</v>
      </c>
      <c r="D25" s="7">
        <v>1000</v>
      </c>
    </row>
    <row r="26" spans="1:4" ht="16.5" customHeight="1">
      <c r="A26" s="7">
        <v>17</v>
      </c>
      <c r="B26" s="10" t="s">
        <v>32</v>
      </c>
      <c r="C26" s="3">
        <v>6000</v>
      </c>
      <c r="D26" s="7">
        <v>2000</v>
      </c>
    </row>
    <row r="27" spans="1:4" ht="16.5" customHeight="1">
      <c r="A27" s="7"/>
      <c r="B27" s="9" t="s">
        <v>43</v>
      </c>
      <c r="C27" s="12">
        <f>SUM(C15:C26)</f>
        <v>165005</v>
      </c>
      <c r="D27" s="12">
        <f>SUM(D15:D26)</f>
        <v>64400</v>
      </c>
    </row>
    <row r="28" spans="1:4" ht="16.5" customHeight="1">
      <c r="A28" s="7"/>
      <c r="B28" s="9" t="s">
        <v>26</v>
      </c>
      <c r="C28" s="3"/>
      <c r="D28" s="7"/>
    </row>
    <row r="29" spans="1:4" ht="16.5" customHeight="1">
      <c r="A29" s="7">
        <v>18</v>
      </c>
      <c r="B29" s="10" t="s">
        <v>7</v>
      </c>
      <c r="C29" s="3">
        <v>7571</v>
      </c>
      <c r="D29" s="7" t="s">
        <v>45</v>
      </c>
    </row>
    <row r="30" spans="1:4" ht="16.5" customHeight="1">
      <c r="A30" s="7">
        <v>19</v>
      </c>
      <c r="B30" s="10" t="s">
        <v>8</v>
      </c>
      <c r="C30" s="3">
        <v>5150</v>
      </c>
      <c r="D30" s="7">
        <v>3500</v>
      </c>
    </row>
    <row r="31" spans="1:4" ht="16.5" customHeight="1">
      <c r="A31" s="7">
        <v>20</v>
      </c>
      <c r="B31" s="10" t="s">
        <v>44</v>
      </c>
      <c r="C31" s="3">
        <v>13086</v>
      </c>
      <c r="D31" s="7" t="s">
        <v>45</v>
      </c>
    </row>
    <row r="32" spans="1:4" ht="16.5" customHeight="1">
      <c r="A32" s="7"/>
      <c r="B32" s="9" t="s">
        <v>43</v>
      </c>
      <c r="C32" s="12">
        <f>SUM(C29:C31)</f>
        <v>25807</v>
      </c>
      <c r="D32" s="12">
        <f>SUM(D29:D31)</f>
        <v>3500</v>
      </c>
    </row>
    <row r="33" spans="1:4" ht="16.5" customHeight="1">
      <c r="A33" s="7"/>
      <c r="B33" s="9" t="s">
        <v>29</v>
      </c>
      <c r="C33" s="3"/>
      <c r="D33" s="7"/>
    </row>
    <row r="34" spans="1:4" ht="16.5" customHeight="1">
      <c r="A34" s="7">
        <v>21</v>
      </c>
      <c r="B34" s="10" t="s">
        <v>9</v>
      </c>
      <c r="C34" s="3">
        <v>7500</v>
      </c>
      <c r="D34" s="7">
        <v>5000</v>
      </c>
    </row>
    <row r="35" spans="1:4" ht="16.5" customHeight="1">
      <c r="A35" s="7">
        <v>22</v>
      </c>
      <c r="B35" s="10" t="s">
        <v>10</v>
      </c>
      <c r="C35" s="3">
        <v>8700</v>
      </c>
      <c r="D35" s="7">
        <v>8700</v>
      </c>
    </row>
    <row r="36" spans="1:4" ht="16.5" customHeight="1">
      <c r="A36" s="7">
        <v>23</v>
      </c>
      <c r="B36" s="10" t="s">
        <v>11</v>
      </c>
      <c r="C36" s="3">
        <v>5180</v>
      </c>
      <c r="D36" s="7">
        <v>5180</v>
      </c>
    </row>
    <row r="37" spans="1:4" ht="16.5" customHeight="1">
      <c r="A37" s="7">
        <v>24</v>
      </c>
      <c r="B37" s="10" t="s">
        <v>12</v>
      </c>
      <c r="C37" s="3">
        <v>18193</v>
      </c>
      <c r="D37" s="7">
        <v>18000</v>
      </c>
    </row>
    <row r="38" spans="1:4" ht="16.5" customHeight="1">
      <c r="A38" s="7"/>
      <c r="B38" s="9" t="s">
        <v>43</v>
      </c>
      <c r="C38" s="12">
        <f>SUM(C34:C37)</f>
        <v>39573</v>
      </c>
      <c r="D38" s="12">
        <f>SUM(D34:D37)</f>
        <v>36880</v>
      </c>
    </row>
    <row r="39" spans="1:4" ht="16.5" customHeight="1">
      <c r="A39" s="7"/>
      <c r="B39" s="9" t="s">
        <v>27</v>
      </c>
      <c r="C39" s="3"/>
      <c r="D39" s="7"/>
    </row>
    <row r="40" spans="1:4" ht="16.5" customHeight="1">
      <c r="A40" s="7">
        <v>25</v>
      </c>
      <c r="B40" s="10" t="s">
        <v>13</v>
      </c>
      <c r="C40" s="3">
        <v>16005</v>
      </c>
      <c r="D40" s="7">
        <v>2360</v>
      </c>
    </row>
    <row r="41" spans="1:4" ht="16.5" customHeight="1">
      <c r="A41" s="7">
        <v>26</v>
      </c>
      <c r="B41" s="10" t="s">
        <v>16</v>
      </c>
      <c r="C41" s="3">
        <v>24710</v>
      </c>
      <c r="D41" s="7">
        <v>24710</v>
      </c>
    </row>
    <row r="42" spans="1:4" ht="16.5" customHeight="1">
      <c r="A42" s="7">
        <v>27</v>
      </c>
      <c r="B42" s="10" t="s">
        <v>33</v>
      </c>
      <c r="C42" s="3">
        <v>2580</v>
      </c>
      <c r="D42" s="7">
        <v>1000</v>
      </c>
    </row>
    <row r="43" spans="1:4" ht="16.5" customHeight="1">
      <c r="A43" s="7">
        <v>28</v>
      </c>
      <c r="B43" s="10" t="s">
        <v>40</v>
      </c>
      <c r="C43" s="3">
        <v>13591</v>
      </c>
      <c r="D43" s="7" t="s">
        <v>45</v>
      </c>
    </row>
    <row r="44" spans="1:4" ht="16.5" customHeight="1">
      <c r="A44" s="7">
        <v>29</v>
      </c>
      <c r="B44" s="10" t="s">
        <v>39</v>
      </c>
      <c r="C44" s="3">
        <v>10132</v>
      </c>
      <c r="D44" s="7">
        <v>5000</v>
      </c>
    </row>
    <row r="45" spans="1:4" ht="16.5" customHeight="1">
      <c r="A45" s="7">
        <v>30</v>
      </c>
      <c r="B45" s="10" t="s">
        <v>34</v>
      </c>
      <c r="C45" s="5">
        <v>10000</v>
      </c>
      <c r="D45" s="7">
        <v>2000</v>
      </c>
    </row>
    <row r="46" spans="1:4" ht="16.5" customHeight="1">
      <c r="A46" s="7">
        <v>31</v>
      </c>
      <c r="B46" s="10" t="s">
        <v>14</v>
      </c>
      <c r="C46" s="3">
        <v>17391</v>
      </c>
      <c r="D46" s="7">
        <v>16700</v>
      </c>
    </row>
    <row r="47" spans="1:4" ht="16.5" customHeight="1">
      <c r="A47" s="7">
        <v>32</v>
      </c>
      <c r="B47" s="10" t="s">
        <v>15</v>
      </c>
      <c r="C47" s="3">
        <v>7354</v>
      </c>
      <c r="D47" s="7">
        <v>7354</v>
      </c>
    </row>
    <row r="48" spans="1:4" ht="16.5" customHeight="1">
      <c r="A48" s="7">
        <v>33</v>
      </c>
      <c r="B48" s="10" t="s">
        <v>17</v>
      </c>
      <c r="C48" s="3">
        <v>7200</v>
      </c>
      <c r="D48" s="7">
        <v>7200</v>
      </c>
    </row>
    <row r="49" spans="1:4" ht="16.5" customHeight="1">
      <c r="A49" s="7"/>
      <c r="B49" s="9" t="s">
        <v>43</v>
      </c>
      <c r="C49" s="12">
        <f>SUM(C40:C48)</f>
        <v>108963</v>
      </c>
      <c r="D49" s="12">
        <f>SUM(D40:D48)</f>
        <v>66324</v>
      </c>
    </row>
    <row r="50" spans="1:4" ht="16.5" customHeight="1">
      <c r="A50" s="7"/>
      <c r="B50" s="9" t="s">
        <v>28</v>
      </c>
      <c r="C50" s="6"/>
      <c r="D50" s="7"/>
    </row>
    <row r="51" spans="1:4" ht="16.5" customHeight="1">
      <c r="A51" s="7">
        <v>34</v>
      </c>
      <c r="B51" s="10" t="s">
        <v>20</v>
      </c>
      <c r="C51" s="3">
        <v>15246</v>
      </c>
      <c r="D51" s="7">
        <v>8000</v>
      </c>
    </row>
    <row r="52" spans="1:4" ht="16.5" customHeight="1">
      <c r="A52" s="7">
        <v>35</v>
      </c>
      <c r="B52" s="10" t="s">
        <v>18</v>
      </c>
      <c r="C52" s="3">
        <v>12835</v>
      </c>
      <c r="D52" s="7" t="s">
        <v>45</v>
      </c>
    </row>
    <row r="53" spans="1:4" ht="16.5" customHeight="1">
      <c r="A53" s="7"/>
      <c r="B53" s="9" t="s">
        <v>43</v>
      </c>
      <c r="C53" s="12">
        <f>SUM(C51:C52)</f>
        <v>28081</v>
      </c>
      <c r="D53" s="12">
        <f>SUM(D51:D52)</f>
        <v>8000</v>
      </c>
    </row>
    <row r="54" spans="1:4" ht="16.5" customHeight="1">
      <c r="A54" s="7"/>
      <c r="B54" s="9" t="s">
        <v>0</v>
      </c>
      <c r="C54" s="3"/>
      <c r="D54" s="7"/>
    </row>
    <row r="55" spans="1:4" ht="16.5" customHeight="1">
      <c r="A55" s="7">
        <v>36</v>
      </c>
      <c r="B55" s="10" t="s">
        <v>1</v>
      </c>
      <c r="C55" s="3">
        <v>9200</v>
      </c>
      <c r="D55" s="7" t="s">
        <v>45</v>
      </c>
    </row>
    <row r="56" spans="1:4" ht="16.5" customHeight="1">
      <c r="A56" s="7"/>
      <c r="B56" s="9" t="s">
        <v>43</v>
      </c>
      <c r="C56" s="4">
        <f>SUM(C55)</f>
        <v>9200</v>
      </c>
      <c r="D56" s="4">
        <f>SUM(D55)</f>
        <v>0</v>
      </c>
    </row>
    <row r="57" spans="1:4" ht="15.75">
      <c r="A57" s="7"/>
      <c r="B57" s="9" t="s">
        <v>52</v>
      </c>
      <c r="C57" s="17">
        <f>C8+C13+C27+C32+C38+C49+C53+C56</f>
        <v>437194</v>
      </c>
      <c r="D57" s="17">
        <f>D8+D13+D27+D32+D38+D49+D53+D56</f>
        <v>179104</v>
      </c>
    </row>
  </sheetData>
  <mergeCells count="2">
    <mergeCell ref="A3:D3"/>
    <mergeCell ref="A1:D1"/>
  </mergeCells>
  <printOptions horizontalCentered="1"/>
  <pageMargins left="0.7" right="0.7" top="0.25" bottom="0.25" header="0.3" footer="0.3"/>
  <pageSetup paperSize="9" scale="87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6"/>
  <sheetViews>
    <sheetView view="pageBreakPreview" topLeftCell="A4" zoomScale="86" zoomScaleSheetLayoutView="86" workbookViewId="0">
      <selection activeCell="G4" sqref="G4"/>
    </sheetView>
  </sheetViews>
  <sheetFormatPr defaultRowHeight="15"/>
  <cols>
    <col min="1" max="1" width="9.140625" style="2"/>
    <col min="2" max="2" width="25.5703125" style="1" customWidth="1"/>
    <col min="3" max="3" width="20.85546875" style="1" customWidth="1"/>
    <col min="4" max="4" width="21.28515625" style="2" customWidth="1"/>
    <col min="5" max="5" width="18.5703125" style="2" customWidth="1"/>
    <col min="6" max="6" width="13.85546875" style="1" customWidth="1"/>
    <col min="7" max="7" width="11" style="1" customWidth="1"/>
    <col min="8" max="8" width="12.140625" style="1" customWidth="1"/>
    <col min="9" max="9" width="14" style="1" customWidth="1"/>
    <col min="10" max="10" width="9.140625" style="1"/>
    <col min="11" max="11" width="11.140625" style="1" customWidth="1"/>
    <col min="12" max="12" width="12.85546875" style="1" customWidth="1"/>
    <col min="13" max="13" width="12.42578125" style="1" customWidth="1"/>
    <col min="14" max="16384" width="9.140625" style="1"/>
  </cols>
  <sheetData>
    <row r="1" spans="1:14" ht="23.25" customHeight="1">
      <c r="A1" s="43" t="s">
        <v>56</v>
      </c>
      <c r="B1" s="43"/>
      <c r="C1" s="43"/>
      <c r="D1" s="43"/>
      <c r="E1" s="43"/>
      <c r="F1" s="43"/>
      <c r="G1" s="8"/>
      <c r="H1" s="8"/>
      <c r="I1" s="8"/>
      <c r="J1" s="8"/>
      <c r="K1" s="8"/>
      <c r="L1" s="8"/>
      <c r="M1" s="8"/>
      <c r="N1" s="8"/>
    </row>
    <row r="2" spans="1:14" ht="20.25" customHeight="1">
      <c r="A2" s="43"/>
      <c r="B2" s="43"/>
      <c r="C2" s="43"/>
      <c r="D2" s="43"/>
      <c r="E2" s="43"/>
      <c r="F2" s="43"/>
    </row>
    <row r="3" spans="1:14" s="13" customFormat="1" ht="54.75" customHeight="1">
      <c r="A3" s="44" t="s">
        <v>58</v>
      </c>
      <c r="B3" s="44"/>
      <c r="C3" s="44"/>
      <c r="D3" s="44"/>
      <c r="E3" s="44"/>
      <c r="F3" s="44"/>
      <c r="M3" s="14"/>
    </row>
    <row r="4" spans="1:14" s="16" customFormat="1" ht="59.25" customHeight="1">
      <c r="A4" s="15" t="s">
        <v>48</v>
      </c>
      <c r="B4" s="15" t="s">
        <v>47</v>
      </c>
      <c r="C4" s="15" t="s">
        <v>50</v>
      </c>
      <c r="D4" s="15" t="s">
        <v>51</v>
      </c>
      <c r="E4" s="15" t="s">
        <v>53</v>
      </c>
      <c r="F4" s="15" t="s">
        <v>55</v>
      </c>
    </row>
    <row r="5" spans="1:14" ht="42.75" customHeight="1">
      <c r="A5" s="18"/>
      <c r="B5" s="9" t="s">
        <v>29</v>
      </c>
      <c r="C5" s="3"/>
      <c r="D5" s="7"/>
      <c r="E5" s="7"/>
      <c r="F5" s="6"/>
    </row>
    <row r="6" spans="1:14" ht="42.75" customHeight="1">
      <c r="A6" s="18">
        <v>1</v>
      </c>
      <c r="B6" s="10" t="s">
        <v>12</v>
      </c>
      <c r="C6" s="3">
        <v>18193</v>
      </c>
      <c r="D6" s="18">
        <v>18193</v>
      </c>
      <c r="E6" s="19">
        <v>2.254</v>
      </c>
      <c r="F6" s="20"/>
    </row>
    <row r="7" spans="1:14" ht="42.75" customHeight="1">
      <c r="A7" s="18"/>
      <c r="B7" s="9" t="s">
        <v>27</v>
      </c>
      <c r="C7" s="3"/>
      <c r="D7" s="18"/>
      <c r="E7" s="19"/>
      <c r="F7" s="20"/>
    </row>
    <row r="8" spans="1:14" ht="42.75" customHeight="1">
      <c r="A8" s="18">
        <v>2</v>
      </c>
      <c r="B8" s="10" t="s">
        <v>14</v>
      </c>
      <c r="C8" s="3">
        <v>17391</v>
      </c>
      <c r="D8" s="18">
        <v>17390</v>
      </c>
      <c r="E8" s="19">
        <v>1.94</v>
      </c>
      <c r="F8" s="20"/>
    </row>
    <row r="9" spans="1:14" ht="42.75" customHeight="1">
      <c r="A9" s="18">
        <v>3</v>
      </c>
      <c r="B9" s="10" t="s">
        <v>15</v>
      </c>
      <c r="C9" s="3">
        <v>7354</v>
      </c>
      <c r="D9" s="18">
        <v>7350</v>
      </c>
      <c r="E9" s="19">
        <v>0.78</v>
      </c>
      <c r="F9" s="20"/>
    </row>
    <row r="10" spans="1:14" ht="42.75" customHeight="1">
      <c r="A10" s="18"/>
      <c r="B10" s="9" t="s">
        <v>28</v>
      </c>
      <c r="C10" s="20"/>
      <c r="D10" s="18"/>
      <c r="E10" s="18"/>
      <c r="F10" s="20"/>
    </row>
    <row r="11" spans="1:14" ht="42.75" customHeight="1">
      <c r="A11" s="18">
        <v>4</v>
      </c>
      <c r="B11" s="10" t="s">
        <v>18</v>
      </c>
      <c r="C11" s="3">
        <v>12835</v>
      </c>
      <c r="D11" s="18" t="s">
        <v>45</v>
      </c>
      <c r="E11" s="18" t="s">
        <v>45</v>
      </c>
      <c r="F11" s="18" t="s">
        <v>54</v>
      </c>
    </row>
    <row r="12" spans="1:14" ht="42.75" customHeight="1">
      <c r="A12" s="18"/>
      <c r="B12" s="9" t="s">
        <v>0</v>
      </c>
      <c r="C12" s="3"/>
      <c r="D12" s="18"/>
      <c r="E12" s="18"/>
      <c r="F12" s="18"/>
    </row>
    <row r="13" spans="1:14" ht="42.75" customHeight="1">
      <c r="A13" s="18">
        <v>5</v>
      </c>
      <c r="B13" s="10" t="s">
        <v>1</v>
      </c>
      <c r="C13" s="3">
        <v>9200</v>
      </c>
      <c r="D13" s="18" t="s">
        <v>45</v>
      </c>
      <c r="E13" s="18" t="s">
        <v>45</v>
      </c>
      <c r="F13" s="18" t="s">
        <v>54</v>
      </c>
    </row>
    <row r="14" spans="1:14" ht="33" customHeight="1">
      <c r="A14" s="7"/>
      <c r="B14" s="25" t="s">
        <v>43</v>
      </c>
      <c r="C14" s="26">
        <f>SUM(C6:C13)</f>
        <v>64973</v>
      </c>
      <c r="D14" s="26">
        <f t="shared" ref="D14" si="0">SUM(D6:D13)</f>
        <v>42933</v>
      </c>
      <c r="E14" s="27">
        <f>SUM(E6:E13)</f>
        <v>4.9740000000000002</v>
      </c>
      <c r="F14" s="26"/>
    </row>
    <row r="37" spans="2:5">
      <c r="B37" s="40" t="str">
        <f ca="1">CELL("filename")</f>
        <v>D:\CE, Medium , TS\Water Levels (TS)\2015\[Khariff 2015-16.xlsx]Khariff 2015-2016</v>
      </c>
      <c r="C37" s="40"/>
      <c r="D37" s="40"/>
    </row>
    <row r="46" spans="2:5">
      <c r="E46" s="24"/>
    </row>
  </sheetData>
  <mergeCells count="3">
    <mergeCell ref="B37:D37"/>
    <mergeCell ref="A1:F2"/>
    <mergeCell ref="A3:F3"/>
  </mergeCells>
  <printOptions horizontalCentered="1"/>
  <pageMargins left="0.45" right="0.2" top="0.75" bottom="0.25" header="0.3" footer="0.3"/>
  <pageSetup paperSize="9" scale="80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6"/>
  <sheetViews>
    <sheetView view="pageBreakPreview" topLeftCell="A7" zoomScale="86" zoomScaleSheetLayoutView="86" workbookViewId="0">
      <selection activeCell="E10" sqref="E10"/>
    </sheetView>
  </sheetViews>
  <sheetFormatPr defaultRowHeight="15"/>
  <cols>
    <col min="1" max="1" width="9.140625" style="2"/>
    <col min="2" max="2" width="25.5703125" style="1" customWidth="1"/>
    <col min="3" max="3" width="20.85546875" style="1" customWidth="1"/>
    <col min="4" max="4" width="21.28515625" style="2" customWidth="1"/>
    <col min="5" max="5" width="18.5703125" style="2" customWidth="1"/>
    <col min="6" max="6" width="13.85546875" style="1" customWidth="1"/>
    <col min="7" max="7" width="11" style="1" customWidth="1"/>
    <col min="8" max="8" width="12.140625" style="1" customWidth="1"/>
    <col min="9" max="9" width="14" style="1" customWidth="1"/>
    <col min="10" max="10" width="9.140625" style="1"/>
    <col min="11" max="11" width="11.140625" style="1" customWidth="1"/>
    <col min="12" max="12" width="12.85546875" style="1" customWidth="1"/>
    <col min="13" max="13" width="12.42578125" style="1" customWidth="1"/>
    <col min="14" max="16384" width="9.140625" style="1"/>
  </cols>
  <sheetData>
    <row r="1" spans="1:14" ht="23.25" customHeight="1">
      <c r="A1" s="43" t="s">
        <v>56</v>
      </c>
      <c r="B1" s="43"/>
      <c r="C1" s="43"/>
      <c r="D1" s="43"/>
      <c r="E1" s="43"/>
      <c r="F1" s="43"/>
      <c r="G1" s="8"/>
      <c r="H1" s="8"/>
      <c r="I1" s="8"/>
      <c r="J1" s="8"/>
      <c r="K1" s="8"/>
      <c r="L1" s="8"/>
      <c r="M1" s="8"/>
      <c r="N1" s="8"/>
    </row>
    <row r="2" spans="1:14" ht="20.25" customHeight="1">
      <c r="A2" s="43"/>
      <c r="B2" s="43"/>
      <c r="C2" s="43"/>
      <c r="D2" s="43"/>
      <c r="E2" s="43"/>
      <c r="F2" s="43"/>
    </row>
    <row r="3" spans="1:14" s="13" customFormat="1" ht="54.75" customHeight="1">
      <c r="A3" s="44" t="s">
        <v>59</v>
      </c>
      <c r="B3" s="44"/>
      <c r="C3" s="44"/>
      <c r="D3" s="44"/>
      <c r="E3" s="44"/>
      <c r="F3" s="44"/>
      <c r="M3" s="14"/>
    </row>
    <row r="4" spans="1:14" s="16" customFormat="1" ht="59.25" customHeight="1">
      <c r="A4" s="15" t="s">
        <v>48</v>
      </c>
      <c r="B4" s="15" t="s">
        <v>47</v>
      </c>
      <c r="C4" s="15" t="s">
        <v>50</v>
      </c>
      <c r="D4" s="15" t="s">
        <v>51</v>
      </c>
      <c r="E4" s="15" t="s">
        <v>53</v>
      </c>
      <c r="F4" s="15" t="s">
        <v>55</v>
      </c>
    </row>
    <row r="5" spans="1:14" ht="42.75" customHeight="1">
      <c r="A5" s="18"/>
      <c r="B5" s="9" t="s">
        <v>29</v>
      </c>
      <c r="C5" s="3"/>
      <c r="D5" s="7"/>
      <c r="E5" s="7"/>
      <c r="F5" s="6"/>
    </row>
    <row r="6" spans="1:14" ht="42.75" customHeight="1">
      <c r="A6" s="18">
        <v>1</v>
      </c>
      <c r="B6" s="10" t="s">
        <v>12</v>
      </c>
      <c r="C6" s="3">
        <v>18193</v>
      </c>
      <c r="D6" s="18">
        <v>18193</v>
      </c>
      <c r="E6" s="19">
        <v>2.254</v>
      </c>
      <c r="F6" s="20"/>
    </row>
    <row r="7" spans="1:14" ht="42.75" customHeight="1">
      <c r="A7" s="18"/>
      <c r="B7" s="9" t="s">
        <v>27</v>
      </c>
      <c r="C7" s="3"/>
      <c r="D7" s="18"/>
      <c r="E7" s="19"/>
      <c r="F7" s="20"/>
    </row>
    <row r="8" spans="1:14" ht="42.75" customHeight="1">
      <c r="A8" s="18">
        <v>2</v>
      </c>
      <c r="B8" s="10" t="s">
        <v>14</v>
      </c>
      <c r="C8" s="3">
        <v>17391</v>
      </c>
      <c r="D8" s="18">
        <v>17390</v>
      </c>
      <c r="E8" s="19">
        <v>2.31</v>
      </c>
      <c r="F8" s="20"/>
    </row>
    <row r="9" spans="1:14" ht="42.75" customHeight="1">
      <c r="A9" s="18">
        <v>3</v>
      </c>
      <c r="B9" s="10" t="s">
        <v>15</v>
      </c>
      <c r="C9" s="3">
        <v>7354</v>
      </c>
      <c r="D9" s="18">
        <v>7350</v>
      </c>
      <c r="E9" s="19">
        <v>0.92</v>
      </c>
      <c r="F9" s="20"/>
    </row>
    <row r="10" spans="1:14" ht="42.75" customHeight="1">
      <c r="A10" s="18"/>
      <c r="B10" s="9" t="s">
        <v>28</v>
      </c>
      <c r="C10" s="20"/>
      <c r="D10" s="18"/>
      <c r="E10" s="18"/>
      <c r="F10" s="20"/>
    </row>
    <row r="11" spans="1:14" ht="42.75" customHeight="1">
      <c r="A11" s="18">
        <v>4</v>
      </c>
      <c r="B11" s="10" t="s">
        <v>18</v>
      </c>
      <c r="C11" s="3">
        <v>12835</v>
      </c>
      <c r="D11" s="18" t="s">
        <v>45</v>
      </c>
      <c r="E11" s="18" t="s">
        <v>45</v>
      </c>
      <c r="F11" s="18" t="s">
        <v>54</v>
      </c>
    </row>
    <row r="12" spans="1:14" ht="42.75" customHeight="1">
      <c r="A12" s="18"/>
      <c r="B12" s="9" t="s">
        <v>0</v>
      </c>
      <c r="C12" s="3"/>
      <c r="D12" s="18"/>
      <c r="E12" s="18"/>
      <c r="F12" s="18"/>
    </row>
    <row r="13" spans="1:14" ht="42.75" customHeight="1">
      <c r="A13" s="18">
        <v>5</v>
      </c>
      <c r="B13" s="10" t="s">
        <v>1</v>
      </c>
      <c r="C13" s="3">
        <v>9200</v>
      </c>
      <c r="D13" s="18" t="s">
        <v>45</v>
      </c>
      <c r="E13" s="18" t="s">
        <v>45</v>
      </c>
      <c r="F13" s="18" t="s">
        <v>54</v>
      </c>
    </row>
    <row r="14" spans="1:14" ht="33" customHeight="1">
      <c r="A14" s="7"/>
      <c r="B14" s="25" t="s">
        <v>43</v>
      </c>
      <c r="C14" s="26">
        <f>SUM(C6:C13)</f>
        <v>64973</v>
      </c>
      <c r="D14" s="26">
        <f t="shared" ref="D14" si="0">SUM(D6:D13)</f>
        <v>42933</v>
      </c>
      <c r="E14" s="27">
        <f>SUM(E6:E13)</f>
        <v>5.484</v>
      </c>
      <c r="F14" s="26"/>
    </row>
    <row r="37" spans="2:5">
      <c r="B37" s="40" t="str">
        <f ca="1">CELL("filename")</f>
        <v>D:\CE, Medium , TS\Water Levels (TS)\2015\[Khariff 2015-16.xlsx]Khariff 2015-2016</v>
      </c>
      <c r="C37" s="40"/>
      <c r="D37" s="40"/>
    </row>
    <row r="46" spans="2:5">
      <c r="E46" s="28"/>
    </row>
  </sheetData>
  <mergeCells count="3">
    <mergeCell ref="A1:F2"/>
    <mergeCell ref="A3:F3"/>
    <mergeCell ref="B37:D37"/>
  </mergeCells>
  <printOptions horizontalCentered="1"/>
  <pageMargins left="0.45" right="0.2" top="0.75" bottom="0.25" header="0.3" footer="0.3"/>
  <pageSetup paperSize="9" scale="8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4"/>
  <sheetViews>
    <sheetView view="pageBreakPreview" topLeftCell="A13" zoomScale="86" zoomScaleSheetLayoutView="86" workbookViewId="0">
      <selection activeCell="A15" sqref="A15:F36"/>
    </sheetView>
  </sheetViews>
  <sheetFormatPr defaultRowHeight="15"/>
  <cols>
    <col min="1" max="1" width="9.140625" style="2"/>
    <col min="2" max="2" width="25.5703125" style="1" customWidth="1"/>
    <col min="3" max="3" width="20.85546875" style="1" customWidth="1"/>
    <col min="4" max="4" width="21.28515625" style="2" customWidth="1"/>
    <col min="5" max="5" width="18.5703125" style="2" customWidth="1"/>
    <col min="6" max="6" width="13.85546875" style="1" customWidth="1"/>
    <col min="7" max="7" width="11" style="1" customWidth="1"/>
    <col min="8" max="8" width="12.140625" style="1" customWidth="1"/>
    <col min="9" max="9" width="14" style="1" customWidth="1"/>
    <col min="10" max="10" width="9.140625" style="1"/>
    <col min="11" max="11" width="11.140625" style="1" customWidth="1"/>
    <col min="12" max="12" width="12.85546875" style="1" customWidth="1"/>
    <col min="13" max="13" width="12.42578125" style="1" customWidth="1"/>
    <col min="14" max="16384" width="9.140625" style="1"/>
  </cols>
  <sheetData>
    <row r="1" spans="1:14" ht="23.25" customHeight="1">
      <c r="A1" s="43" t="s">
        <v>56</v>
      </c>
      <c r="B1" s="43"/>
      <c r="C1" s="43"/>
      <c r="D1" s="43"/>
      <c r="E1" s="43"/>
      <c r="F1" s="43"/>
      <c r="G1" s="8"/>
      <c r="H1" s="8"/>
      <c r="I1" s="8"/>
      <c r="J1" s="8"/>
      <c r="K1" s="8"/>
      <c r="L1" s="8"/>
      <c r="M1" s="8"/>
      <c r="N1" s="8"/>
    </row>
    <row r="2" spans="1:14" ht="20.25" customHeight="1">
      <c r="A2" s="43"/>
      <c r="B2" s="43"/>
      <c r="C2" s="43"/>
      <c r="D2" s="43"/>
      <c r="E2" s="43"/>
      <c r="F2" s="43"/>
    </row>
    <row r="3" spans="1:14" s="13" customFormat="1" ht="54.75" customHeight="1">
      <c r="A3" s="44" t="s">
        <v>60</v>
      </c>
      <c r="B3" s="44"/>
      <c r="C3" s="44"/>
      <c r="D3" s="44"/>
      <c r="E3" s="44"/>
      <c r="F3" s="44"/>
      <c r="M3" s="14"/>
    </row>
    <row r="4" spans="1:14" s="16" customFormat="1" ht="59.25" customHeight="1">
      <c r="A4" s="15" t="s">
        <v>48</v>
      </c>
      <c r="B4" s="15" t="s">
        <v>47</v>
      </c>
      <c r="C4" s="15" t="s">
        <v>50</v>
      </c>
      <c r="D4" s="15" t="s">
        <v>51</v>
      </c>
      <c r="E4" s="15" t="s">
        <v>53</v>
      </c>
      <c r="F4" s="15" t="s">
        <v>55</v>
      </c>
    </row>
    <row r="5" spans="1:14" ht="42.75" customHeight="1">
      <c r="A5" s="18"/>
      <c r="B5" s="9" t="s">
        <v>29</v>
      </c>
      <c r="C5" s="3"/>
      <c r="D5" s="7"/>
      <c r="E5" s="7"/>
      <c r="F5" s="6"/>
    </row>
    <row r="6" spans="1:14" ht="42.75" customHeight="1">
      <c r="A6" s="18">
        <v>1</v>
      </c>
      <c r="B6" s="10" t="s">
        <v>12</v>
      </c>
      <c r="C6" s="3">
        <v>18193</v>
      </c>
      <c r="D6" s="18">
        <v>18193</v>
      </c>
      <c r="E6" s="19">
        <v>2.254</v>
      </c>
      <c r="F6" s="20"/>
    </row>
    <row r="7" spans="1:14" ht="42.75" customHeight="1">
      <c r="A7" s="18"/>
      <c r="B7" s="9" t="s">
        <v>27</v>
      </c>
      <c r="C7" s="3"/>
      <c r="D7" s="18"/>
      <c r="E7" s="19"/>
      <c r="F7" s="20"/>
    </row>
    <row r="8" spans="1:14" ht="42.75" customHeight="1">
      <c r="A8" s="18">
        <v>2</v>
      </c>
      <c r="B8" s="10" t="s">
        <v>14</v>
      </c>
      <c r="C8" s="3">
        <v>17391</v>
      </c>
      <c r="D8" s="18">
        <v>17390</v>
      </c>
      <c r="E8" s="19">
        <v>2.4260000000000002</v>
      </c>
      <c r="F8" s="20"/>
      <c r="M8" s="30">
        <f>N8+0.116</f>
        <v>2.4260000000000002</v>
      </c>
      <c r="N8" s="1">
        <v>2.31</v>
      </c>
    </row>
    <row r="9" spans="1:14" ht="42.75" customHeight="1">
      <c r="A9" s="18">
        <v>3</v>
      </c>
      <c r="B9" s="10" t="s">
        <v>15</v>
      </c>
      <c r="C9" s="3">
        <v>7354</v>
      </c>
      <c r="D9" s="18">
        <v>7350</v>
      </c>
      <c r="E9" s="19">
        <v>0.92</v>
      </c>
      <c r="F9" s="20"/>
    </row>
    <row r="10" spans="1:14" ht="42.75" customHeight="1">
      <c r="A10" s="18"/>
      <c r="B10" s="9" t="s">
        <v>28</v>
      </c>
      <c r="C10" s="20"/>
      <c r="D10" s="18"/>
      <c r="E10" s="18"/>
      <c r="F10" s="20"/>
    </row>
    <row r="11" spans="1:14" ht="42.75" customHeight="1">
      <c r="A11" s="18">
        <v>4</v>
      </c>
      <c r="B11" s="10" t="s">
        <v>18</v>
      </c>
      <c r="C11" s="3">
        <v>12835</v>
      </c>
      <c r="D11" s="18" t="s">
        <v>45</v>
      </c>
      <c r="E11" s="18" t="s">
        <v>45</v>
      </c>
      <c r="F11" s="18" t="s">
        <v>54</v>
      </c>
    </row>
    <row r="12" spans="1:14" ht="42.75" customHeight="1">
      <c r="A12" s="18"/>
      <c r="B12" s="9" t="s">
        <v>0</v>
      </c>
      <c r="C12" s="3"/>
      <c r="D12" s="18"/>
      <c r="E12" s="18"/>
      <c r="F12" s="18"/>
    </row>
    <row r="13" spans="1:14" ht="42.75" customHeight="1">
      <c r="A13" s="18">
        <v>5</v>
      </c>
      <c r="B13" s="10" t="s">
        <v>1</v>
      </c>
      <c r="C13" s="3">
        <v>9200</v>
      </c>
      <c r="D13" s="18" t="s">
        <v>45</v>
      </c>
      <c r="E13" s="18" t="s">
        <v>45</v>
      </c>
      <c r="F13" s="18" t="s">
        <v>54</v>
      </c>
    </row>
    <row r="14" spans="1:14" ht="33" customHeight="1">
      <c r="A14" s="7"/>
      <c r="B14" s="25" t="s">
        <v>43</v>
      </c>
      <c r="C14" s="26">
        <f>SUM(C6:C13)</f>
        <v>64973</v>
      </c>
      <c r="D14" s="26">
        <f t="shared" ref="D14" si="0">SUM(D6:D13)</f>
        <v>42933</v>
      </c>
      <c r="E14" s="27">
        <f>SUM(E6:E13)</f>
        <v>5.6</v>
      </c>
      <c r="F14" s="26"/>
    </row>
    <row r="15" spans="1:14">
      <c r="B15" s="40" t="str">
        <f ca="1">CELL("filename")</f>
        <v>D:\CE, Medium , TS\Water Levels (TS)\2015\[Khariff 2015-16.xlsx]Khariff 2015-2016</v>
      </c>
      <c r="C15" s="40"/>
      <c r="D15" s="40"/>
    </row>
    <row r="24" spans="5:5">
      <c r="E24" s="29"/>
    </row>
  </sheetData>
  <mergeCells count="3">
    <mergeCell ref="A1:F2"/>
    <mergeCell ref="A3:F3"/>
    <mergeCell ref="B15:D15"/>
  </mergeCells>
  <printOptions horizontalCentered="1"/>
  <pageMargins left="0.45" right="0.2" top="0.75" bottom="0.25" header="0.3" footer="0.3"/>
  <pageSetup paperSize="9" scale="80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46"/>
  <sheetViews>
    <sheetView view="pageBreakPreview" topLeftCell="A4" zoomScale="86" zoomScaleSheetLayoutView="86" workbookViewId="0">
      <selection activeCell="Q13" sqref="Q13"/>
    </sheetView>
  </sheetViews>
  <sheetFormatPr defaultRowHeight="15"/>
  <cols>
    <col min="1" max="1" width="9.140625" style="2"/>
    <col min="2" max="2" width="25.5703125" style="1" customWidth="1"/>
    <col min="3" max="3" width="20.85546875" style="1" customWidth="1"/>
    <col min="4" max="4" width="21.28515625" style="2" customWidth="1"/>
    <col min="5" max="5" width="18.5703125" style="2" customWidth="1"/>
    <col min="6" max="6" width="13.85546875" style="1" customWidth="1"/>
    <col min="7" max="7" width="11" style="1" customWidth="1"/>
    <col min="8" max="8" width="12.140625" style="1" customWidth="1"/>
    <col min="9" max="9" width="14" style="1" customWidth="1"/>
    <col min="10" max="10" width="9.140625" style="1"/>
    <col min="11" max="11" width="11.140625" style="1" customWidth="1"/>
    <col min="12" max="12" width="12.85546875" style="1" customWidth="1"/>
    <col min="13" max="13" width="12.42578125" style="1" customWidth="1"/>
    <col min="14" max="16384" width="9.140625" style="1"/>
  </cols>
  <sheetData>
    <row r="1" spans="1:14" ht="23.25" customHeight="1">
      <c r="A1" s="43" t="s">
        <v>56</v>
      </c>
      <c r="B1" s="43"/>
      <c r="C1" s="43"/>
      <c r="D1" s="43"/>
      <c r="E1" s="43"/>
      <c r="F1" s="43"/>
      <c r="G1" s="8"/>
      <c r="H1" s="8"/>
      <c r="I1" s="8"/>
      <c r="J1" s="8"/>
      <c r="K1" s="8"/>
      <c r="L1" s="8"/>
      <c r="M1" s="8"/>
      <c r="N1" s="8"/>
    </row>
    <row r="2" spans="1:14" ht="20.25" customHeight="1">
      <c r="A2" s="43"/>
      <c r="B2" s="43"/>
      <c r="C2" s="43"/>
      <c r="D2" s="43"/>
      <c r="E2" s="43"/>
      <c r="F2" s="43"/>
    </row>
    <row r="3" spans="1:14" s="13" customFormat="1" ht="54.75" customHeight="1">
      <c r="A3" s="44" t="s">
        <v>61</v>
      </c>
      <c r="B3" s="44"/>
      <c r="C3" s="44"/>
      <c r="D3" s="44"/>
      <c r="E3" s="44"/>
      <c r="F3" s="44"/>
      <c r="M3" s="14"/>
    </row>
    <row r="4" spans="1:14" s="16" customFormat="1" ht="59.25" customHeight="1">
      <c r="A4" s="15" t="s">
        <v>48</v>
      </c>
      <c r="B4" s="15" t="s">
        <v>47</v>
      </c>
      <c r="C4" s="15" t="s">
        <v>50</v>
      </c>
      <c r="D4" s="15" t="s">
        <v>51</v>
      </c>
      <c r="E4" s="15" t="s">
        <v>53</v>
      </c>
      <c r="F4" s="15" t="s">
        <v>55</v>
      </c>
    </row>
    <row r="5" spans="1:14" ht="42.75" customHeight="1">
      <c r="A5" s="18"/>
      <c r="B5" s="9" t="s">
        <v>29</v>
      </c>
      <c r="C5" s="3"/>
      <c r="D5" s="7"/>
      <c r="E5" s="7"/>
      <c r="F5" s="6"/>
    </row>
    <row r="6" spans="1:14" ht="42.75" customHeight="1">
      <c r="A6" s="18">
        <v>1</v>
      </c>
      <c r="B6" s="10" t="s">
        <v>12</v>
      </c>
      <c r="C6" s="3">
        <v>18193</v>
      </c>
      <c r="D6" s="18">
        <v>18193</v>
      </c>
      <c r="E6" s="19">
        <v>2.254</v>
      </c>
      <c r="F6" s="20"/>
    </row>
    <row r="7" spans="1:14" ht="42.75" customHeight="1">
      <c r="A7" s="18"/>
      <c r="B7" s="9" t="s">
        <v>27</v>
      </c>
      <c r="C7" s="3"/>
      <c r="D7" s="18"/>
      <c r="E7" s="19"/>
      <c r="F7" s="20"/>
    </row>
    <row r="8" spans="1:14" ht="42.75" customHeight="1">
      <c r="A8" s="18">
        <v>2</v>
      </c>
      <c r="B8" s="10" t="s">
        <v>14</v>
      </c>
      <c r="C8" s="3">
        <v>17391</v>
      </c>
      <c r="D8" s="18">
        <v>17390</v>
      </c>
      <c r="E8" s="19">
        <v>2.58</v>
      </c>
      <c r="F8" s="20"/>
      <c r="M8" s="30">
        <f>N8+0.116</f>
        <v>2.4260000000000002</v>
      </c>
      <c r="N8" s="1">
        <v>2.31</v>
      </c>
    </row>
    <row r="9" spans="1:14" ht="42.75" customHeight="1">
      <c r="A9" s="18">
        <v>3</v>
      </c>
      <c r="B9" s="10" t="s">
        <v>15</v>
      </c>
      <c r="C9" s="3">
        <v>7354</v>
      </c>
      <c r="D9" s="18">
        <v>7350</v>
      </c>
      <c r="E9" s="19">
        <v>0.92</v>
      </c>
      <c r="F9" s="20"/>
    </row>
    <row r="10" spans="1:14" ht="42.75" customHeight="1">
      <c r="A10" s="18"/>
      <c r="B10" s="9" t="s">
        <v>28</v>
      </c>
      <c r="C10" s="20"/>
      <c r="D10" s="18"/>
      <c r="E10" s="18"/>
      <c r="F10" s="20"/>
    </row>
    <row r="11" spans="1:14" ht="42.75" customHeight="1">
      <c r="A11" s="18">
        <v>4</v>
      </c>
      <c r="B11" s="10" t="s">
        <v>18</v>
      </c>
      <c r="C11" s="3">
        <v>12835</v>
      </c>
      <c r="D11" s="18" t="s">
        <v>45</v>
      </c>
      <c r="E11" s="18" t="s">
        <v>45</v>
      </c>
      <c r="F11" s="18" t="s">
        <v>54</v>
      </c>
    </row>
    <row r="12" spans="1:14" ht="42.75" customHeight="1">
      <c r="A12" s="18"/>
      <c r="B12" s="9" t="s">
        <v>0</v>
      </c>
      <c r="C12" s="3"/>
      <c r="D12" s="18"/>
      <c r="E12" s="18"/>
      <c r="F12" s="18"/>
    </row>
    <row r="13" spans="1:14" ht="42.75" customHeight="1">
      <c r="A13" s="18">
        <v>5</v>
      </c>
      <c r="B13" s="10" t="s">
        <v>1</v>
      </c>
      <c r="C13" s="3">
        <v>9200</v>
      </c>
      <c r="D13" s="18" t="s">
        <v>45</v>
      </c>
      <c r="E13" s="18" t="s">
        <v>45</v>
      </c>
      <c r="F13" s="18" t="s">
        <v>54</v>
      </c>
    </row>
    <row r="14" spans="1:14" ht="33" customHeight="1">
      <c r="A14" s="7"/>
      <c r="B14" s="25" t="s">
        <v>43</v>
      </c>
      <c r="C14" s="26">
        <f>SUM(C6:C13)</f>
        <v>64973</v>
      </c>
      <c r="D14" s="26">
        <f t="shared" ref="D14" si="0">SUM(D6:D13)</f>
        <v>42933</v>
      </c>
      <c r="E14" s="27">
        <f>SUM(E6:E13)</f>
        <v>5.7539999999999996</v>
      </c>
      <c r="F14" s="26"/>
    </row>
    <row r="37" spans="2:5">
      <c r="B37" s="40" t="str">
        <f ca="1">CELL("filename")</f>
        <v>D:\CE, Medium , TS\Water Levels (TS)\2015\[Khariff 2015-16.xlsx]Khariff 2015-2016</v>
      </c>
      <c r="C37" s="40"/>
      <c r="D37" s="40"/>
    </row>
    <row r="46" spans="2:5">
      <c r="E46" s="31"/>
    </row>
  </sheetData>
  <mergeCells count="3">
    <mergeCell ref="A1:F2"/>
    <mergeCell ref="A3:F3"/>
    <mergeCell ref="B37:D37"/>
  </mergeCells>
  <printOptions horizontalCentered="1"/>
  <pageMargins left="0.45" right="0.2" top="0.75" bottom="0.25" header="0.3" footer="0.3"/>
  <pageSetup paperSize="9" scale="8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46"/>
  <sheetViews>
    <sheetView view="pageBreakPreview" topLeftCell="A5" zoomScale="86" zoomScaleSheetLayoutView="86" workbookViewId="0">
      <selection activeCell="H12" sqref="H12"/>
    </sheetView>
  </sheetViews>
  <sheetFormatPr defaultRowHeight="15"/>
  <cols>
    <col min="1" max="1" width="9.140625" style="2"/>
    <col min="2" max="2" width="25.5703125" style="1" customWidth="1"/>
    <col min="3" max="3" width="20.85546875" style="1" customWidth="1"/>
    <col min="4" max="4" width="21.28515625" style="2" customWidth="1"/>
    <col min="5" max="5" width="18.5703125" style="2" customWidth="1"/>
    <col min="6" max="6" width="13.85546875" style="1" customWidth="1"/>
    <col min="7" max="7" width="11" style="1" customWidth="1"/>
    <col min="8" max="8" width="12.140625" style="1" customWidth="1"/>
    <col min="9" max="9" width="14" style="1" customWidth="1"/>
    <col min="10" max="10" width="9.140625" style="1"/>
    <col min="11" max="11" width="11.140625" style="1" customWidth="1"/>
    <col min="12" max="12" width="12.85546875" style="1" customWidth="1"/>
    <col min="13" max="13" width="12.42578125" style="1" customWidth="1"/>
    <col min="14" max="16384" width="9.140625" style="1"/>
  </cols>
  <sheetData>
    <row r="1" spans="1:14" ht="23.25" customHeight="1">
      <c r="A1" s="43" t="s">
        <v>56</v>
      </c>
      <c r="B1" s="43"/>
      <c r="C1" s="43"/>
      <c r="D1" s="43"/>
      <c r="E1" s="43"/>
      <c r="F1" s="43"/>
      <c r="G1" s="8"/>
      <c r="H1" s="8"/>
      <c r="I1" s="8"/>
      <c r="J1" s="8"/>
      <c r="K1" s="8"/>
      <c r="L1" s="8"/>
      <c r="M1" s="8"/>
      <c r="N1" s="8"/>
    </row>
    <row r="2" spans="1:14" ht="20.25" customHeight="1">
      <c r="A2" s="43"/>
      <c r="B2" s="43"/>
      <c r="C2" s="43"/>
      <c r="D2" s="43"/>
      <c r="E2" s="43"/>
      <c r="F2" s="43"/>
    </row>
    <row r="3" spans="1:14" s="13" customFormat="1" ht="54.75" customHeight="1">
      <c r="A3" s="44" t="s">
        <v>62</v>
      </c>
      <c r="B3" s="44"/>
      <c r="C3" s="44"/>
      <c r="D3" s="44"/>
      <c r="E3" s="44"/>
      <c r="F3" s="44"/>
      <c r="M3" s="14"/>
    </row>
    <row r="4" spans="1:14" s="16" customFormat="1" ht="59.25" customHeight="1">
      <c r="A4" s="15" t="s">
        <v>48</v>
      </c>
      <c r="B4" s="15" t="s">
        <v>47</v>
      </c>
      <c r="C4" s="15" t="s">
        <v>50</v>
      </c>
      <c r="D4" s="15" t="s">
        <v>51</v>
      </c>
      <c r="E4" s="15" t="s">
        <v>53</v>
      </c>
      <c r="F4" s="15" t="s">
        <v>55</v>
      </c>
    </row>
    <row r="5" spans="1:14" ht="42.75" customHeight="1">
      <c r="A5" s="18"/>
      <c r="B5" s="9" t="s">
        <v>29</v>
      </c>
      <c r="C5" s="3"/>
      <c r="D5" s="7"/>
      <c r="E5" s="7"/>
      <c r="F5" s="6"/>
    </row>
    <row r="6" spans="1:14" ht="42.75" customHeight="1">
      <c r="A6" s="18">
        <v>1</v>
      </c>
      <c r="B6" s="10" t="s">
        <v>12</v>
      </c>
      <c r="C6" s="3">
        <v>18193</v>
      </c>
      <c r="D6" s="18">
        <v>18000</v>
      </c>
      <c r="E6" s="19">
        <v>2.2000000000000002</v>
      </c>
      <c r="F6" s="33" t="s">
        <v>63</v>
      </c>
    </row>
    <row r="7" spans="1:14" ht="42.75" customHeight="1">
      <c r="A7" s="18"/>
      <c r="B7" s="9" t="s">
        <v>27</v>
      </c>
      <c r="C7" s="3"/>
      <c r="D7" s="18"/>
      <c r="E7" s="19"/>
      <c r="F7" s="20"/>
    </row>
    <row r="8" spans="1:14" ht="42.75" customHeight="1">
      <c r="A8" s="18">
        <v>2</v>
      </c>
      <c r="B8" s="10" t="s">
        <v>14</v>
      </c>
      <c r="C8" s="3">
        <v>17391</v>
      </c>
      <c r="D8" s="18">
        <v>17390</v>
      </c>
      <c r="E8" s="19">
        <v>2.5299999999999998</v>
      </c>
      <c r="F8" s="33" t="s">
        <v>63</v>
      </c>
      <c r="M8" s="30">
        <f>N8+0.116</f>
        <v>2.4260000000000002</v>
      </c>
      <c r="N8" s="1">
        <v>2.31</v>
      </c>
    </row>
    <row r="9" spans="1:14" ht="42.75" customHeight="1">
      <c r="A9" s="18">
        <v>3</v>
      </c>
      <c r="B9" s="10" t="s">
        <v>15</v>
      </c>
      <c r="C9" s="3">
        <v>7354</v>
      </c>
      <c r="D9" s="18">
        <v>7350</v>
      </c>
      <c r="E9" s="19">
        <v>0.7</v>
      </c>
      <c r="F9" s="33" t="s">
        <v>63</v>
      </c>
    </row>
    <row r="10" spans="1:14" ht="42.75" customHeight="1">
      <c r="A10" s="18"/>
      <c r="B10" s="9" t="s">
        <v>28</v>
      </c>
      <c r="C10" s="20"/>
      <c r="D10" s="18"/>
      <c r="E10" s="18"/>
      <c r="F10" s="20"/>
    </row>
    <row r="11" spans="1:14" ht="42.75" customHeight="1">
      <c r="A11" s="18">
        <v>4</v>
      </c>
      <c r="B11" s="10" t="s">
        <v>18</v>
      </c>
      <c r="C11" s="3">
        <v>12835</v>
      </c>
      <c r="D11" s="18" t="s">
        <v>45</v>
      </c>
      <c r="E11" s="18" t="s">
        <v>45</v>
      </c>
      <c r="F11" s="18" t="s">
        <v>54</v>
      </c>
    </row>
    <row r="12" spans="1:14" ht="42.75" customHeight="1">
      <c r="A12" s="18"/>
      <c r="B12" s="9" t="s">
        <v>0</v>
      </c>
      <c r="C12" s="3"/>
      <c r="D12" s="18"/>
      <c r="E12" s="18"/>
      <c r="F12" s="18"/>
    </row>
    <row r="13" spans="1:14" ht="42.75" customHeight="1">
      <c r="A13" s="18">
        <v>5</v>
      </c>
      <c r="B13" s="10" t="s">
        <v>1</v>
      </c>
      <c r="C13" s="3">
        <v>9200</v>
      </c>
      <c r="D13" s="18" t="s">
        <v>45</v>
      </c>
      <c r="E13" s="18" t="s">
        <v>45</v>
      </c>
      <c r="F13" s="18" t="s">
        <v>54</v>
      </c>
    </row>
    <row r="14" spans="1:14" ht="33" customHeight="1">
      <c r="A14" s="7"/>
      <c r="B14" s="25" t="s">
        <v>43</v>
      </c>
      <c r="C14" s="26">
        <f>SUM(C6:C13)</f>
        <v>64973</v>
      </c>
      <c r="D14" s="26">
        <f t="shared" ref="D14" si="0">SUM(D6:D13)</f>
        <v>42740</v>
      </c>
      <c r="E14" s="27">
        <f>SUM(E6:E13)</f>
        <v>5.4300000000000006</v>
      </c>
      <c r="F14" s="26"/>
    </row>
    <row r="37" spans="2:5">
      <c r="B37" s="40" t="str">
        <f ca="1">CELL("filename")</f>
        <v>D:\CE, Medium , TS\Water Levels (TS)\2015\[Khariff 2015-16.xlsx]Khariff 2015-2016</v>
      </c>
      <c r="C37" s="40"/>
      <c r="D37" s="40"/>
    </row>
    <row r="46" spans="2:5">
      <c r="E46" s="32"/>
    </row>
  </sheetData>
  <mergeCells count="3">
    <mergeCell ref="A1:F2"/>
    <mergeCell ref="A3:F3"/>
    <mergeCell ref="B37:D37"/>
  </mergeCells>
  <printOptions horizontalCentered="1"/>
  <pageMargins left="0.45" right="0.2" top="0.75" bottom="0.25" header="0.3" footer="0.3"/>
  <pageSetup paperSize="9" scale="8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51"/>
  <sheetViews>
    <sheetView tabSelected="1" view="pageBreakPreview" zoomScale="86" zoomScaleSheetLayoutView="86" workbookViewId="0">
      <pane ySplit="4" topLeftCell="A40" activePane="bottomLeft" state="frozen"/>
      <selection pane="bottomLeft" activeCell="I54" sqref="I54"/>
    </sheetView>
  </sheetViews>
  <sheetFormatPr defaultRowHeight="15"/>
  <cols>
    <col min="1" max="1" width="9.140625" style="2"/>
    <col min="2" max="2" width="25.5703125" style="1" customWidth="1"/>
    <col min="3" max="3" width="20.85546875" style="1" customWidth="1"/>
    <col min="4" max="4" width="21.28515625" style="2" customWidth="1"/>
    <col min="5" max="5" width="18.5703125" style="2" customWidth="1"/>
    <col min="6" max="6" width="13.85546875" style="1" customWidth="1"/>
    <col min="7" max="7" width="11" style="1" customWidth="1"/>
    <col min="8" max="8" width="12.140625" style="1" customWidth="1"/>
    <col min="9" max="9" width="14" style="1" customWidth="1"/>
    <col min="10" max="10" width="9.140625" style="1"/>
    <col min="11" max="11" width="11.140625" style="1" customWidth="1"/>
    <col min="12" max="12" width="12.85546875" style="1" customWidth="1"/>
    <col min="13" max="13" width="12.42578125" style="1" customWidth="1"/>
    <col min="14" max="16384" width="9.140625" style="1"/>
  </cols>
  <sheetData>
    <row r="1" spans="1:14" ht="23.25" customHeight="1">
      <c r="A1" s="43" t="s">
        <v>65</v>
      </c>
      <c r="B1" s="43"/>
      <c r="C1" s="43"/>
      <c r="D1" s="43"/>
      <c r="E1" s="43"/>
      <c r="F1" s="43"/>
      <c r="G1" s="8"/>
      <c r="H1" s="8"/>
      <c r="I1" s="8"/>
      <c r="J1" s="8"/>
      <c r="K1" s="8"/>
      <c r="L1" s="8"/>
      <c r="M1" s="8"/>
      <c r="N1" s="8"/>
    </row>
    <row r="2" spans="1:14" ht="20.25" customHeight="1">
      <c r="A2" s="43"/>
      <c r="B2" s="43"/>
      <c r="C2" s="43"/>
      <c r="D2" s="43"/>
      <c r="E2" s="43"/>
      <c r="F2" s="43"/>
    </row>
    <row r="3" spans="1:14" s="13" customFormat="1" ht="54.75" customHeight="1">
      <c r="A3" s="44" t="s">
        <v>64</v>
      </c>
      <c r="B3" s="44"/>
      <c r="C3" s="44"/>
      <c r="D3" s="44"/>
      <c r="E3" s="44"/>
      <c r="F3" s="44"/>
      <c r="M3" s="14"/>
    </row>
    <row r="4" spans="1:14" s="16" customFormat="1" ht="59.25" customHeight="1">
      <c r="A4" s="15" t="s">
        <v>48</v>
      </c>
      <c r="B4" s="15" t="s">
        <v>47</v>
      </c>
      <c r="C4" s="15" t="s">
        <v>50</v>
      </c>
      <c r="D4" s="15" t="s">
        <v>51</v>
      </c>
      <c r="E4" s="15" t="s">
        <v>53</v>
      </c>
      <c r="F4" s="15" t="s">
        <v>55</v>
      </c>
    </row>
    <row r="5" spans="1:14" ht="42.75" customHeight="1">
      <c r="A5" s="18"/>
      <c r="B5" s="9" t="s">
        <v>29</v>
      </c>
      <c r="C5" s="3"/>
      <c r="D5" s="7"/>
      <c r="E5" s="7"/>
      <c r="F5" s="6"/>
    </row>
    <row r="6" spans="1:14" ht="42.75" customHeight="1">
      <c r="A6" s="18">
        <v>1</v>
      </c>
      <c r="B6" s="36" t="s">
        <v>12</v>
      </c>
      <c r="C6" s="3">
        <v>18193</v>
      </c>
      <c r="D6" s="18">
        <v>18000</v>
      </c>
      <c r="E6" s="19">
        <v>2.2000000000000002</v>
      </c>
      <c r="F6" s="33" t="s">
        <v>63</v>
      </c>
    </row>
    <row r="7" spans="1:14" ht="42.75" customHeight="1">
      <c r="A7" s="18">
        <v>2</v>
      </c>
      <c r="B7" s="36" t="s">
        <v>9</v>
      </c>
      <c r="C7" s="3">
        <v>7500</v>
      </c>
      <c r="D7" s="3">
        <v>7500</v>
      </c>
      <c r="E7" s="35">
        <v>0.4</v>
      </c>
      <c r="F7" s="33" t="s">
        <v>63</v>
      </c>
    </row>
    <row r="8" spans="1:14" ht="42.75" customHeight="1">
      <c r="A8" s="18">
        <v>3</v>
      </c>
      <c r="B8" s="36" t="s">
        <v>71</v>
      </c>
      <c r="C8" s="3">
        <v>8700</v>
      </c>
      <c r="D8" s="3">
        <v>8700</v>
      </c>
      <c r="E8" s="35">
        <v>0.52</v>
      </c>
      <c r="F8" s="33" t="s">
        <v>63</v>
      </c>
    </row>
    <row r="9" spans="1:14" ht="42.75" customHeight="1">
      <c r="A9" s="18">
        <v>4</v>
      </c>
      <c r="B9" s="36" t="s">
        <v>11</v>
      </c>
      <c r="C9" s="3">
        <v>5180</v>
      </c>
      <c r="D9" s="3">
        <v>5180</v>
      </c>
      <c r="E9" s="35">
        <v>0.43</v>
      </c>
      <c r="F9" s="33" t="s">
        <v>63</v>
      </c>
    </row>
    <row r="10" spans="1:14" ht="42.75" customHeight="1">
      <c r="A10" s="18"/>
      <c r="B10" s="37" t="s">
        <v>27</v>
      </c>
      <c r="C10" s="3"/>
      <c r="D10" s="18"/>
      <c r="E10" s="19"/>
      <c r="F10" s="20"/>
    </row>
    <row r="11" spans="1:14" ht="42.75" customHeight="1">
      <c r="A11" s="18">
        <v>5</v>
      </c>
      <c r="B11" s="36" t="s">
        <v>14</v>
      </c>
      <c r="C11" s="3">
        <v>17391</v>
      </c>
      <c r="D11" s="18">
        <v>17390</v>
      </c>
      <c r="E11" s="19">
        <v>2.5299999999999998</v>
      </c>
      <c r="F11" s="33" t="s">
        <v>63</v>
      </c>
      <c r="M11" s="30">
        <f>N11+0.116</f>
        <v>2.4260000000000002</v>
      </c>
      <c r="N11" s="1">
        <v>2.31</v>
      </c>
    </row>
    <row r="12" spans="1:14" ht="42.75" customHeight="1">
      <c r="A12" s="18">
        <v>6</v>
      </c>
      <c r="B12" s="36" t="s">
        <v>15</v>
      </c>
      <c r="C12" s="3">
        <v>7354</v>
      </c>
      <c r="D12" s="18">
        <v>7350</v>
      </c>
      <c r="E12" s="19">
        <v>0.7</v>
      </c>
      <c r="F12" s="33" t="s">
        <v>63</v>
      </c>
    </row>
    <row r="13" spans="1:14" ht="42.75" customHeight="1">
      <c r="A13" s="18"/>
      <c r="B13" s="37" t="s">
        <v>28</v>
      </c>
      <c r="C13" s="20"/>
      <c r="D13" s="18"/>
      <c r="E13" s="18"/>
      <c r="F13" s="20"/>
    </row>
    <row r="14" spans="1:14" ht="42.75" customHeight="1">
      <c r="A14" s="18">
        <v>7</v>
      </c>
      <c r="B14" s="36" t="s">
        <v>18</v>
      </c>
      <c r="C14" s="3">
        <v>12835</v>
      </c>
      <c r="D14" s="18" t="s">
        <v>45</v>
      </c>
      <c r="E14" s="18" t="s">
        <v>45</v>
      </c>
      <c r="F14" s="18" t="s">
        <v>54</v>
      </c>
    </row>
    <row r="15" spans="1:14" ht="42.75" customHeight="1">
      <c r="A15" s="18">
        <v>8</v>
      </c>
      <c r="B15" s="36" t="s">
        <v>70</v>
      </c>
      <c r="C15" s="3"/>
      <c r="D15" s="18" t="s">
        <v>45</v>
      </c>
      <c r="E15" s="18" t="s">
        <v>45</v>
      </c>
      <c r="F15" s="18"/>
    </row>
    <row r="16" spans="1:14" ht="42.75" customHeight="1">
      <c r="A16" s="18"/>
      <c r="B16" s="37" t="s">
        <v>0</v>
      </c>
      <c r="C16" s="3"/>
      <c r="D16" s="18"/>
      <c r="E16" s="18"/>
      <c r="F16" s="18"/>
    </row>
    <row r="17" spans="1:6" ht="42.75" customHeight="1">
      <c r="A17" s="18">
        <v>9</v>
      </c>
      <c r="B17" s="36" t="s">
        <v>1</v>
      </c>
      <c r="C17" s="3">
        <v>9200</v>
      </c>
      <c r="D17" s="18" t="s">
        <v>45</v>
      </c>
      <c r="E17" s="18" t="s">
        <v>45</v>
      </c>
      <c r="F17" s="18" t="s">
        <v>54</v>
      </c>
    </row>
    <row r="18" spans="1:6" ht="42.75" customHeight="1">
      <c r="A18" s="18"/>
      <c r="B18" s="37" t="s">
        <v>66</v>
      </c>
      <c r="C18" s="3"/>
      <c r="D18" s="18"/>
      <c r="E18" s="18"/>
      <c r="F18" s="18"/>
    </row>
    <row r="19" spans="1:6" ht="42.75" customHeight="1">
      <c r="A19" s="18">
        <v>10</v>
      </c>
      <c r="B19" s="36" t="s">
        <v>67</v>
      </c>
      <c r="C19" s="3"/>
      <c r="D19" s="18" t="s">
        <v>45</v>
      </c>
      <c r="E19" s="18" t="s">
        <v>45</v>
      </c>
      <c r="F19" s="18"/>
    </row>
    <row r="20" spans="1:6" ht="42.75" customHeight="1">
      <c r="A20" s="18">
        <v>11</v>
      </c>
      <c r="B20" s="36" t="s">
        <v>68</v>
      </c>
      <c r="C20" s="3"/>
      <c r="D20" s="18">
        <v>3000</v>
      </c>
      <c r="E20" s="18">
        <v>0.3</v>
      </c>
      <c r="F20" s="18"/>
    </row>
    <row r="21" spans="1:6" ht="42.75" customHeight="1">
      <c r="A21" s="18">
        <v>12</v>
      </c>
      <c r="B21" s="36" t="s">
        <v>69</v>
      </c>
      <c r="C21" s="3"/>
      <c r="D21" s="18">
        <v>10000</v>
      </c>
      <c r="E21" s="18">
        <v>0.52800000000000002</v>
      </c>
      <c r="F21" s="18"/>
    </row>
    <row r="22" spans="1:6" ht="42.75" customHeight="1">
      <c r="A22" s="18">
        <v>13</v>
      </c>
      <c r="B22" s="36" t="s">
        <v>30</v>
      </c>
      <c r="C22" s="3"/>
      <c r="D22" s="18">
        <v>6900</v>
      </c>
      <c r="E22" s="18">
        <v>0.93</v>
      </c>
      <c r="F22" s="18"/>
    </row>
    <row r="23" spans="1:6" ht="42.75" customHeight="1">
      <c r="A23" s="18">
        <v>14</v>
      </c>
      <c r="B23" s="10" t="s">
        <v>41</v>
      </c>
      <c r="C23" s="3">
        <v>24500</v>
      </c>
      <c r="D23" s="18">
        <v>16000</v>
      </c>
      <c r="E23" s="18">
        <v>0.69199999999999995</v>
      </c>
      <c r="F23" s="18"/>
    </row>
    <row r="24" spans="1:6" ht="42.75" customHeight="1">
      <c r="A24" s="18">
        <v>15</v>
      </c>
      <c r="B24" s="10" t="s">
        <v>21</v>
      </c>
      <c r="C24" s="3">
        <v>6000</v>
      </c>
      <c r="D24" s="18">
        <v>2500</v>
      </c>
      <c r="E24" s="18">
        <v>0.35449999999999998</v>
      </c>
      <c r="F24" s="18"/>
    </row>
    <row r="25" spans="1:6" ht="42.75" customHeight="1">
      <c r="A25" s="18">
        <v>16</v>
      </c>
      <c r="B25" s="10" t="s">
        <v>31</v>
      </c>
      <c r="C25" s="3">
        <v>9500</v>
      </c>
      <c r="D25" s="18">
        <v>2500</v>
      </c>
      <c r="E25" s="18">
        <v>0.16400000000000001</v>
      </c>
      <c r="F25" s="18"/>
    </row>
    <row r="26" spans="1:6" ht="42.75" customHeight="1">
      <c r="A26" s="18">
        <v>17</v>
      </c>
      <c r="B26" s="10" t="s">
        <v>36</v>
      </c>
      <c r="C26" s="3">
        <v>24500</v>
      </c>
      <c r="D26" s="18">
        <v>9500</v>
      </c>
      <c r="E26" s="18">
        <v>0.75600000000000001</v>
      </c>
      <c r="F26" s="18"/>
    </row>
    <row r="27" spans="1:6" ht="42.75" customHeight="1">
      <c r="A27" s="18">
        <v>18</v>
      </c>
      <c r="B27" s="10" t="s">
        <v>37</v>
      </c>
      <c r="C27" s="3">
        <v>13000</v>
      </c>
      <c r="D27" s="18">
        <v>1000</v>
      </c>
      <c r="E27" s="18">
        <v>0.67200000000000004</v>
      </c>
      <c r="F27" s="18"/>
    </row>
    <row r="28" spans="1:6" ht="42.75" customHeight="1">
      <c r="A28" s="18">
        <v>19</v>
      </c>
      <c r="B28" s="10" t="s">
        <v>32</v>
      </c>
      <c r="C28" s="3">
        <v>3280</v>
      </c>
      <c r="D28" s="18">
        <v>2000</v>
      </c>
      <c r="E28" s="18">
        <v>0.46600000000000003</v>
      </c>
      <c r="F28" s="18"/>
    </row>
    <row r="29" spans="1:6" ht="42.75" customHeight="1">
      <c r="A29" s="18"/>
      <c r="B29" s="37" t="s">
        <v>26</v>
      </c>
      <c r="C29" s="3"/>
      <c r="D29" s="18"/>
      <c r="E29" s="18"/>
      <c r="F29" s="18"/>
    </row>
    <row r="30" spans="1:6" ht="42.75" customHeight="1">
      <c r="A30" s="18">
        <v>20</v>
      </c>
      <c r="B30" s="36" t="s">
        <v>7</v>
      </c>
      <c r="C30" s="3">
        <v>7571</v>
      </c>
      <c r="D30" s="18" t="s">
        <v>45</v>
      </c>
      <c r="E30" s="18" t="s">
        <v>45</v>
      </c>
      <c r="F30" s="18"/>
    </row>
    <row r="31" spans="1:6" ht="42.75" customHeight="1">
      <c r="A31" s="18">
        <v>21</v>
      </c>
      <c r="B31" s="36" t="s">
        <v>8</v>
      </c>
      <c r="C31" s="3">
        <v>5150</v>
      </c>
      <c r="D31" s="18">
        <v>3500</v>
      </c>
      <c r="E31" s="18"/>
      <c r="F31" s="18"/>
    </row>
    <row r="32" spans="1:6" ht="42.75" customHeight="1">
      <c r="A32" s="18">
        <v>22</v>
      </c>
      <c r="B32" s="36" t="s">
        <v>44</v>
      </c>
      <c r="C32" s="3">
        <v>13086</v>
      </c>
      <c r="D32" s="18" t="s">
        <v>45</v>
      </c>
      <c r="E32" s="18" t="s">
        <v>45</v>
      </c>
      <c r="F32" s="18"/>
    </row>
    <row r="33" spans="1:6" ht="42.75" customHeight="1">
      <c r="A33" s="18"/>
      <c r="B33" s="37" t="s">
        <v>23</v>
      </c>
      <c r="C33" s="25"/>
      <c r="D33" s="18"/>
      <c r="E33" s="18"/>
      <c r="F33" s="18"/>
    </row>
    <row r="34" spans="1:6" ht="42.75" customHeight="1">
      <c r="A34" s="18">
        <v>23</v>
      </c>
      <c r="B34" s="36" t="s">
        <v>2</v>
      </c>
      <c r="C34" s="3">
        <v>6100</v>
      </c>
      <c r="D34" s="18" t="s">
        <v>45</v>
      </c>
      <c r="E34" s="18" t="s">
        <v>45</v>
      </c>
      <c r="F34" s="18"/>
    </row>
    <row r="35" spans="1:6" ht="42.75" customHeight="1">
      <c r="A35" s="18">
        <v>24</v>
      </c>
      <c r="B35" s="36" t="s">
        <v>19</v>
      </c>
      <c r="C35" s="3">
        <v>21625</v>
      </c>
      <c r="D35" s="18" t="s">
        <v>45</v>
      </c>
      <c r="E35" s="18" t="s">
        <v>45</v>
      </c>
      <c r="F35" s="18"/>
    </row>
    <row r="36" spans="1:6" ht="42.75" customHeight="1">
      <c r="A36" s="18"/>
      <c r="B36" s="37" t="s">
        <v>24</v>
      </c>
      <c r="C36" s="25"/>
      <c r="D36" s="18"/>
      <c r="E36" s="18"/>
      <c r="F36" s="18"/>
    </row>
    <row r="37" spans="1:6" ht="42.75" customHeight="1">
      <c r="A37" s="18">
        <v>25</v>
      </c>
      <c r="B37" s="36" t="s">
        <v>3</v>
      </c>
      <c r="C37" s="3">
        <v>6600</v>
      </c>
      <c r="D37" s="18" t="s">
        <v>45</v>
      </c>
      <c r="E37" s="18" t="s">
        <v>45</v>
      </c>
      <c r="F37" s="18"/>
    </row>
    <row r="38" spans="1:6" ht="42.75" customHeight="1">
      <c r="A38" s="18">
        <v>26</v>
      </c>
      <c r="B38" s="36" t="s">
        <v>4</v>
      </c>
      <c r="C38" s="3">
        <v>17240</v>
      </c>
      <c r="D38" s="18" t="s">
        <v>45</v>
      </c>
      <c r="E38" s="18" t="s">
        <v>45</v>
      </c>
      <c r="F38" s="18"/>
    </row>
    <row r="39" spans="1:6" ht="42.75" customHeight="1">
      <c r="A39" s="18">
        <v>27</v>
      </c>
      <c r="B39" s="36" t="s">
        <v>35</v>
      </c>
      <c r="C39" s="3">
        <v>9000</v>
      </c>
      <c r="D39" s="18" t="s">
        <v>45</v>
      </c>
      <c r="E39" s="18" t="s">
        <v>45</v>
      </c>
      <c r="F39" s="18"/>
    </row>
    <row r="40" spans="1:6" ht="33" customHeight="1">
      <c r="A40" s="7"/>
      <c r="B40" s="25" t="s">
        <v>43</v>
      </c>
      <c r="C40" s="26">
        <f>SUM(C6:C39)</f>
        <v>253505</v>
      </c>
      <c r="D40" s="26">
        <f>SUM(D6:D39)</f>
        <v>121020</v>
      </c>
      <c r="E40" s="26">
        <f>SUM(E6:E39)</f>
        <v>11.6425</v>
      </c>
      <c r="F40" s="26"/>
    </row>
    <row r="42" spans="1:6">
      <c r="B42" s="40" t="str">
        <f ca="1">CELL("filename")</f>
        <v>D:\CE, Medium , TS\Water Levels (TS)\2015\[Khariff 2015-16.xlsx]Khariff 2015-2016</v>
      </c>
      <c r="C42" s="40"/>
      <c r="D42" s="40"/>
    </row>
    <row r="51" spans="5:5">
      <c r="E51" s="34"/>
    </row>
  </sheetData>
  <mergeCells count="3">
    <mergeCell ref="A1:F2"/>
    <mergeCell ref="A3:F3"/>
    <mergeCell ref="B42:D42"/>
  </mergeCells>
  <printOptions horizontalCentered="1"/>
  <pageMargins left="0.45" right="0.2" top="0.75" bottom="0.25" header="0.3" footer="0.3"/>
  <pageSetup paperSize="9" scale="8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kRISHNA BASIN KHARIF</vt:lpstr>
      <vt:lpstr>Kharif 2015-16</vt:lpstr>
      <vt:lpstr>Water utilization 04.11.2015</vt:lpstr>
      <vt:lpstr>Water utilization 23.11.2015</vt:lpstr>
      <vt:lpstr>Water utilization 03.12.2015</vt:lpstr>
      <vt:lpstr>Water utilization 14.12.2015</vt:lpstr>
      <vt:lpstr>Water utilization 17.12.2015</vt:lpstr>
      <vt:lpstr>Khariff 2015-2016</vt:lpstr>
      <vt:lpstr>'Khariff 2015-2016'!Print_Area</vt:lpstr>
      <vt:lpstr>'kRISHNA BASIN KHARIF'!Print_Area</vt:lpstr>
      <vt:lpstr>'Water utilization 03.12.2015'!Print_Area</vt:lpstr>
      <vt:lpstr>'Water utilization 04.11.2015'!Print_Area</vt:lpstr>
      <vt:lpstr>'Water utilization 14.12.2015'!Print_Area</vt:lpstr>
      <vt:lpstr>'Water utilization 17.12.2015'!Print_Area</vt:lpstr>
      <vt:lpstr>'Water utilization 23.11.2015'!Print_Area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2015-12-19T11:26:18Z</cp:lastPrinted>
  <dcterms:created xsi:type="dcterms:W3CDTF">2000-07-15T07:26:51Z</dcterms:created>
  <dcterms:modified xsi:type="dcterms:W3CDTF">2017-04-21T09:52:15Z</dcterms:modified>
</cp:coreProperties>
</file>