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J37" l="1"/>
  <c r="J36"/>
  <c r="J54"/>
  <c r="H37" l="1"/>
  <c r="H36"/>
  <c r="H54"/>
  <c r="H15"/>
  <c r="H11"/>
  <c r="J15"/>
  <c r="J52" l="1"/>
  <c r="J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<sst xmlns="http://schemas.openxmlformats.org/spreadsheetml/2006/main" count="134" uniqueCount="91">
  <si>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</si>
  <si>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</si>
  <si>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</si>
  <si>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</si>
  <si>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</si>
  <si>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</si>
  <si>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</si>
  <si>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</si>
  <si>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</si>
  <si>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</si>
  <si>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</si>
  <si>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</si>
  <si>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</si>
  <si>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</si>
  <si>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</si>
  <si>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</si>
  <si>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</si>
  <si>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</si>
  <si>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</si>
  <si>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</si>
  <si>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</si>
  <si>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</si>
  <si>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</si>
  <si>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</si>
  <si>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</si>
  <si>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</si>
  <si>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</si>
  <si>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</si>
  <si>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</si>
  <si>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</si>
  <si>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</si>
  <si>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</si>
  <si>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</si>
  <si>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</si>
  <si>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</si>
  <si>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</si>
  <si>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</si>
  <si>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</si>
  <si>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</si>
  <si>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</si>
  <si>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</si>
  <si>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</si>
  <si>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</si>
  <si>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</si>
  <si>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</si>
  <si>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</si>
  <si>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</si>
  <si>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</si>
  <si>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</si>
  <si>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</si>
  <si>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</si>
  <si>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</si>
  <si>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</si>
  <si>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</si>
  <si>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</si>
  <si>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</si>
  <si>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</si>
  <si>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</si>
  <si>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</si>
  <si>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</si>
  <si>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</si>
  <si>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</si>
  <si>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</si>
  <si>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</si>
  <si>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</si>
  <si>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</si>
  <si>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</si>
  <si>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</si>
  <si>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</si>
  <si>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</si>
  <si>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</si>
  <si>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</si>
  <si>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</si>
  <si>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</si>
  <si>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</si>
  <si>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</si>
  <si>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</si>
  <si>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</si>
  <si>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</si>
  <si>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</si>
  <si>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</si>
  <si>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</si>
  <si>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</si>
  <si>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</si>
  <si>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</si>
  <si>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</si>
  <si>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</si>
  <si>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110 cusecs</t>
  </si>
  <si>
    <t xml:space="preserve"> Water level i.e., on 02.12.2015</t>
  </si>
  <si>
    <t xml:space="preserve"> TELANGANA MEDIUM IRRIGATION PROJECTS (BASIN WISE) 
DAILY WATER LEVELS on 03.12.2015</t>
  </si>
  <si>
    <t xml:space="preserve"> Water level i.e., on 03.12.2015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</si>
</sst>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8" activePane="bottomLeft" state="frozen"/>
      <selection pane="bottomLeft" activeCell="R69" sqref="R69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7" t="s">
        <v>89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</row>
    <row r="2" spans="1:17" s="16" customFormat="1" ht="72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7" s="16" customFormat="1" ht="9" customHeight="1">
      <c r="A3" s="68" t="s">
        <v>40</v>
      </c>
      <c r="B3" s="66" t="s">
        <v>0</v>
      </c>
      <c r="C3" s="68" t="s">
        <v>71</v>
      </c>
      <c r="D3" s="68" t="s">
        <v>70</v>
      </c>
      <c r="E3" s="68" t="s">
        <v>69</v>
      </c>
      <c r="F3" s="68" t="s">
        <v>1</v>
      </c>
      <c r="G3" s="68"/>
      <c r="H3" s="72" t="s">
        <v>88</v>
      </c>
      <c r="I3" s="73"/>
      <c r="J3" s="72" t="s">
        <v>90</v>
      </c>
      <c r="K3" s="73"/>
      <c r="L3" s="69" t="s">
        <v>48</v>
      </c>
      <c r="M3" s="69" t="s">
        <v>67</v>
      </c>
      <c r="N3" s="69" t="s">
        <v>68</v>
      </c>
      <c r="O3" s="69" t="s">
        <v>49</v>
      </c>
      <c r="P3" s="69" t="s">
        <v>65</v>
      </c>
    </row>
    <row r="4" spans="1:17" s="16" customFormat="1" ht="60.75" customHeight="1">
      <c r="A4" s="68"/>
      <c r="B4" s="66"/>
      <c r="C4" s="68"/>
      <c r="D4" s="68"/>
      <c r="E4" s="68"/>
      <c r="F4" s="68"/>
      <c r="G4" s="68"/>
      <c r="H4" s="74"/>
      <c r="I4" s="75"/>
      <c r="J4" s="74"/>
      <c r="K4" s="75"/>
      <c r="L4" s="70"/>
      <c r="M4" s="70"/>
      <c r="N4" s="70"/>
      <c r="O4" s="70"/>
      <c r="P4" s="70"/>
    </row>
    <row r="5" spans="1:17" s="16" customFormat="1" ht="48.75" customHeight="1">
      <c r="A5" s="68"/>
      <c r="B5" s="66"/>
      <c r="C5" s="68"/>
      <c r="D5" s="68"/>
      <c r="E5" s="68"/>
      <c r="F5" s="53" t="s">
        <v>2</v>
      </c>
      <c r="G5" s="53" t="s">
        <v>66</v>
      </c>
      <c r="H5" s="8" t="s">
        <v>2</v>
      </c>
      <c r="I5" s="53" t="s">
        <v>66</v>
      </c>
      <c r="J5" s="8" t="s">
        <v>2</v>
      </c>
      <c r="K5" s="53" t="s">
        <v>66</v>
      </c>
      <c r="L5" s="71"/>
      <c r="M5" s="71"/>
      <c r="N5" s="71"/>
      <c r="O5" s="71"/>
      <c r="P5" s="70"/>
    </row>
    <row r="6" spans="1:17" s="17" customFormat="1" ht="34.5" customHeight="1">
      <c r="A6" s="68"/>
      <c r="B6" s="6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1"/>
    </row>
    <row r="7" spans="1:17" s="16" customFormat="1" ht="26.25">
      <c r="A7" s="53">
        <v>1</v>
      </c>
      <c r="B7" s="52">
        <f>+A7+1</f>
        <v>2</v>
      </c>
      <c r="C7" s="52">
        <v>3</v>
      </c>
      <c r="D7" s="53">
        <v>4</v>
      </c>
      <c r="E7" s="52">
        <v>5</v>
      </c>
      <c r="F7" s="52">
        <v>6</v>
      </c>
      <c r="G7" s="53">
        <v>7</v>
      </c>
      <c r="H7" s="52">
        <v>8</v>
      </c>
      <c r="I7" s="52">
        <v>9</v>
      </c>
      <c r="J7" s="53">
        <v>10</v>
      </c>
      <c r="K7" s="52">
        <v>11</v>
      </c>
      <c r="L7" s="52">
        <v>12</v>
      </c>
      <c r="M7" s="53">
        <v>13</v>
      </c>
      <c r="N7" s="52">
        <v>14</v>
      </c>
      <c r="O7" s="52">
        <v>15</v>
      </c>
      <c r="P7" s="53">
        <v>16</v>
      </c>
      <c r="Q7" s="52">
        <f t="shared" ref="Q7" si="0">+P7+1</f>
        <v>17</v>
      </c>
    </row>
    <row r="8" spans="1:17" ht="23.25" customHeight="1">
      <c r="A8" s="67" t="s">
        <v>55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spans="1:17" ht="24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spans="1:17" ht="63.75" customHeight="1">
      <c r="A10" s="11"/>
      <c r="B10" s="52" t="s">
        <v>29</v>
      </c>
      <c r="C10" s="5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3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1485.8*0.3048</f>
        <v>452.87184000000002</v>
      </c>
      <c r="I11" s="33">
        <v>381.113</v>
      </c>
      <c r="J11" s="8">
        <f>1485.8*0.3048</f>
        <v>452.87184000000002</v>
      </c>
      <c r="K11" s="33">
        <v>381.113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8" t="s">
        <v>73</v>
      </c>
    </row>
    <row r="13" spans="1:17" ht="51" customHeight="1">
      <c r="A13" s="11"/>
      <c r="B13" s="52" t="s">
        <v>30</v>
      </c>
      <c r="C13" s="5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58" t="s">
        <v>82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55">
        <f>1446*0.3048</f>
        <v>440.74080000000004</v>
      </c>
      <c r="I15" s="12">
        <v>70.888999999999996</v>
      </c>
      <c r="J15" s="55">
        <f>1446*0.3048</f>
        <v>440.74080000000004</v>
      </c>
      <c r="K15" s="12">
        <v>70.888999999999996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5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</v>
      </c>
      <c r="I18" s="12">
        <v>713.57500000000005</v>
      </c>
      <c r="J18" s="8">
        <v>283.95</v>
      </c>
      <c r="K18" s="12">
        <v>704.53599999999994</v>
      </c>
      <c r="L18" s="12">
        <v>0</v>
      </c>
      <c r="M18" s="12">
        <v>110</v>
      </c>
      <c r="N18" s="11">
        <v>18000</v>
      </c>
      <c r="O18" s="9">
        <v>0</v>
      </c>
      <c r="P18" s="46" t="s">
        <v>87</v>
      </c>
      <c r="Q18" s="16"/>
    </row>
    <row r="19" spans="1:17" s="6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355.363</v>
      </c>
      <c r="I19" s="12">
        <v>315.416</v>
      </c>
      <c r="J19" s="8">
        <v>355.363</v>
      </c>
      <c r="K19" s="12">
        <v>315.416</v>
      </c>
      <c r="L19" s="12">
        <v>0</v>
      </c>
      <c r="M19" s="12">
        <v>14</v>
      </c>
      <c r="N19" s="9">
        <v>1000</v>
      </c>
      <c r="O19" s="45">
        <v>0</v>
      </c>
      <c r="P19" s="47" t="s">
        <v>86</v>
      </c>
      <c r="Q19" s="16"/>
    </row>
    <row r="20" spans="1:17" s="6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236.35</v>
      </c>
      <c r="I20" s="48">
        <v>1740</v>
      </c>
      <c r="J20" s="56">
        <v>236.35</v>
      </c>
      <c r="K20" s="48">
        <v>1740</v>
      </c>
      <c r="L20" s="12">
        <v>0</v>
      </c>
      <c r="M20" s="12">
        <v>0</v>
      </c>
      <c r="N20" s="11">
        <v>15000</v>
      </c>
      <c r="O20" s="45">
        <v>0</v>
      </c>
      <c r="P20" s="46"/>
      <c r="Q20" s="16"/>
    </row>
    <row r="21" spans="1:17" s="63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322.5</v>
      </c>
      <c r="I21" s="12">
        <v>180.589</v>
      </c>
      <c r="J21" s="8">
        <v>322.45</v>
      </c>
      <c r="K21" s="12">
        <v>179</v>
      </c>
      <c r="L21" s="33">
        <v>0</v>
      </c>
      <c r="M21" s="12">
        <v>40</v>
      </c>
      <c r="N21" s="11">
        <v>2500</v>
      </c>
      <c r="O21" s="45">
        <v>0</v>
      </c>
      <c r="P21" s="46" t="s">
        <v>81</v>
      </c>
      <c r="Q21" s="16"/>
    </row>
    <row r="22" spans="1:17" s="6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146.69999999999999</v>
      </c>
      <c r="I22" s="12">
        <v>568</v>
      </c>
      <c r="J22" s="8">
        <v>146.69999999999999</v>
      </c>
      <c r="K22" s="12">
        <v>568</v>
      </c>
      <c r="L22" s="12">
        <v>0</v>
      </c>
      <c r="M22" s="12">
        <v>90</v>
      </c>
      <c r="N22" s="11">
        <v>6000</v>
      </c>
      <c r="O22" s="9">
        <v>0</v>
      </c>
      <c r="P22" s="46" t="s">
        <v>77</v>
      </c>
      <c r="Q22" s="16"/>
    </row>
    <row r="23" spans="1:17" s="6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</v>
      </c>
      <c r="I24" s="12">
        <v>391.5</v>
      </c>
      <c r="J24" s="8">
        <v>276</v>
      </c>
      <c r="K24" s="12">
        <v>391.5</v>
      </c>
      <c r="L24" s="12">
        <v>0</v>
      </c>
      <c r="M24" s="12">
        <v>65</v>
      </c>
      <c r="N24" s="11">
        <v>6900</v>
      </c>
      <c r="O24" s="45">
        <v>0</v>
      </c>
      <c r="P24" s="46"/>
      <c r="Q24" s="16"/>
    </row>
    <row r="25" spans="1:17" s="6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5">
        <v>154.55000000000001</v>
      </c>
      <c r="I25" s="48">
        <v>444</v>
      </c>
      <c r="J25" s="55">
        <v>154.55000000000001</v>
      </c>
      <c r="K25" s="48">
        <v>444</v>
      </c>
      <c r="L25" s="12">
        <v>0</v>
      </c>
      <c r="M25" s="12">
        <v>0</v>
      </c>
      <c r="N25" s="11">
        <v>2000</v>
      </c>
      <c r="O25" s="12">
        <v>0</v>
      </c>
      <c r="P25" s="46"/>
      <c r="Q25" s="16"/>
    </row>
    <row r="26" spans="1:17" s="6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238.9</v>
      </c>
      <c r="I26" s="12">
        <v>6659</v>
      </c>
      <c r="J26" s="56">
        <v>238.9</v>
      </c>
      <c r="K26" s="12">
        <v>6659</v>
      </c>
      <c r="L26" s="34">
        <v>100</v>
      </c>
      <c r="M26" s="34">
        <v>0</v>
      </c>
      <c r="N26" s="11">
        <v>9500</v>
      </c>
      <c r="O26" s="45">
        <v>0</v>
      </c>
      <c r="P26" s="46"/>
      <c r="Q26" s="16"/>
    </row>
    <row r="27" spans="1:17" s="6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49" t="s">
        <v>63</v>
      </c>
      <c r="O27" s="9">
        <v>0</v>
      </c>
      <c r="P27" s="18" t="s">
        <v>59</v>
      </c>
      <c r="Q27" s="16"/>
    </row>
    <row r="28" spans="1:17" s="6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123.7</v>
      </c>
      <c r="I28" s="12">
        <v>760</v>
      </c>
      <c r="J28" s="8">
        <v>123.6</v>
      </c>
      <c r="K28" s="12">
        <v>732</v>
      </c>
      <c r="L28" s="50">
        <v>0</v>
      </c>
      <c r="M28" s="48">
        <v>99.08</v>
      </c>
      <c r="N28" s="9">
        <v>1000</v>
      </c>
      <c r="O28" s="45">
        <v>0</v>
      </c>
      <c r="P28" s="51" t="s">
        <v>59</v>
      </c>
      <c r="Q28" s="16"/>
    </row>
    <row r="29" spans="1:17" s="6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7">
        <v>150.6</v>
      </c>
      <c r="I29" s="48">
        <v>321</v>
      </c>
      <c r="J29" s="57">
        <v>150.6</v>
      </c>
      <c r="K29" s="48">
        <v>321</v>
      </c>
      <c r="L29" s="50">
        <v>0</v>
      </c>
      <c r="M29" s="50">
        <v>25</v>
      </c>
      <c r="N29" s="11">
        <v>2000</v>
      </c>
      <c r="O29" s="45">
        <v>0</v>
      </c>
      <c r="P29" s="46"/>
      <c r="Q29" s="16"/>
    </row>
    <row r="30" spans="1:17" ht="63.75" customHeight="1">
      <c r="A30" s="11"/>
      <c r="B30" s="5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156.05000000000001</v>
      </c>
      <c r="I32" s="12">
        <v>168.357</v>
      </c>
      <c r="J32" s="8">
        <v>156.05000000000001</v>
      </c>
      <c r="K32" s="12">
        <v>168.357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8" t="s">
        <v>78</v>
      </c>
    </row>
    <row r="34" spans="1:21" ht="63.75" customHeight="1">
      <c r="A34" s="11"/>
      <c r="B34" s="5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111.7</v>
      </c>
      <c r="I35" s="12">
        <v>135.59</v>
      </c>
      <c r="J35" s="8">
        <v>111.7</v>
      </c>
      <c r="K35" s="12">
        <v>135.59</v>
      </c>
      <c r="L35" s="12">
        <v>0</v>
      </c>
      <c r="M35" s="12">
        <v>15</v>
      </c>
      <c r="N35" s="11">
        <v>5000</v>
      </c>
      <c r="O35" s="45">
        <v>0</v>
      </c>
      <c r="P35" s="46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(6*2.54)/100+(27*0.3048)+E36</f>
        <v>95.152000000000001</v>
      </c>
      <c r="I36" s="12">
        <v>895.25</v>
      </c>
      <c r="J36" s="8">
        <f>(5*2.54)/100+(27*0.3048)+E36</f>
        <v>95.126599999999996</v>
      </c>
      <c r="K36" s="12">
        <v>885.85</v>
      </c>
      <c r="L36" s="12">
        <v>0</v>
      </c>
      <c r="M36" s="12">
        <v>50</v>
      </c>
      <c r="N36" s="11">
        <v>8700</v>
      </c>
      <c r="O36" s="9">
        <v>0</v>
      </c>
      <c r="P36" s="46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(6*2.54)/100+(19*0.3048)+E37</f>
        <v>198.27360000000002</v>
      </c>
      <c r="I37" s="12">
        <v>492</v>
      </c>
      <c r="J37" s="8">
        <f>(5*2.54)/100+(19*0.3048)+E37</f>
        <v>198.24820000000003</v>
      </c>
      <c r="K37" s="12">
        <v>484</v>
      </c>
      <c r="L37" s="12">
        <v>0</v>
      </c>
      <c r="M37" s="12">
        <v>40</v>
      </c>
      <c r="N37" s="11">
        <v>5180</v>
      </c>
      <c r="O37" s="9">
        <v>0</v>
      </c>
      <c r="P37" s="46"/>
      <c r="U37" s="1" t="s">
        <v>80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5">
        <v>0</v>
      </c>
      <c r="P40" s="26" t="s">
        <v>83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9">
        <v>70</v>
      </c>
      <c r="F41" s="8">
        <v>74</v>
      </c>
      <c r="G41" s="12">
        <v>730</v>
      </c>
      <c r="H41" s="8">
        <v>73.25</v>
      </c>
      <c r="I41" s="12">
        <v>589.83000000000004</v>
      </c>
      <c r="J41" s="8">
        <v>73.28</v>
      </c>
      <c r="K41" s="12">
        <v>595.02</v>
      </c>
      <c r="L41" s="12">
        <v>92</v>
      </c>
      <c r="M41" s="12">
        <v>31</v>
      </c>
      <c r="N41" s="11">
        <v>24700</v>
      </c>
      <c r="O41" s="9">
        <v>0</v>
      </c>
      <c r="P41" s="54"/>
      <c r="Q41" s="1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3"/>
      <c r="I43" s="12"/>
      <c r="J43" s="53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0"/>
      <c r="P44" s="61" t="s">
        <v>79</v>
      </c>
      <c r="Q44" s="11"/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123.04</v>
      </c>
      <c r="I45" s="12">
        <v>7477</v>
      </c>
      <c r="J45" s="8">
        <v>123.01</v>
      </c>
      <c r="K45" s="12">
        <v>7451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8" t="s">
        <v>57</v>
      </c>
      <c r="B46" s="68"/>
      <c r="C46" s="18">
        <f t="shared" ref="C46" si="1">SUM(C11:C45)</f>
        <v>349775</v>
      </c>
      <c r="D46" s="18"/>
      <c r="E46" s="18"/>
      <c r="F46" s="53"/>
      <c r="G46" s="18">
        <f t="shared" ref="G46" si="2">SUM(G11:G45)</f>
        <v>46385.63</v>
      </c>
      <c r="H46" s="8"/>
      <c r="I46" s="18">
        <f>SUM(I11:I45)</f>
        <v>24213.756000000001</v>
      </c>
      <c r="J46" s="8"/>
      <c r="K46" s="18">
        <f>SUM(K11:K45)</f>
        <v>24136.918000000001</v>
      </c>
      <c r="L46" s="18">
        <f>SUM(L11:L45)</f>
        <v>192</v>
      </c>
      <c r="M46" s="18">
        <f>SUM(M11:M45)</f>
        <v>619.07999999999993</v>
      </c>
      <c r="N46" s="18">
        <f>SUM(N18:N45)</f>
        <v>124340</v>
      </c>
      <c r="O46" s="18"/>
      <c r="P46" s="53"/>
      <c r="Q46" s="44"/>
    </row>
    <row r="47" spans="1:21" s="3" customFormat="1" ht="39" customHeight="1">
      <c r="A47" s="66" t="s">
        <v>56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27"/>
    </row>
    <row r="48" spans="1:21" s="3" customFormat="1" ht="63.75" customHeight="1">
      <c r="A48" s="11"/>
      <c r="B48" s="52" t="s">
        <v>34</v>
      </c>
      <c r="C48" s="5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310.27999999999997</v>
      </c>
      <c r="I49" s="11"/>
      <c r="J49" s="8">
        <v>310.27999999999997</v>
      </c>
      <c r="K49" s="11"/>
      <c r="L49" s="9"/>
      <c r="M49" s="12"/>
      <c r="N49" s="9">
        <v>8000</v>
      </c>
      <c r="O49" s="12"/>
      <c r="P49" s="58" t="s">
        <v>85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55">
        <v>34.215499999999999</v>
      </c>
      <c r="J50" s="8">
        <v>386.28</v>
      </c>
      <c r="K50" s="55">
        <v>34.216000000000001</v>
      </c>
      <c r="L50" s="9" t="s">
        <v>61</v>
      </c>
      <c r="M50" s="9">
        <v>0</v>
      </c>
      <c r="N50" s="11" t="s">
        <v>63</v>
      </c>
      <c r="O50" s="9"/>
      <c r="P50" s="58"/>
      <c r="Q50" s="27"/>
    </row>
    <row r="51" spans="1:17" ht="63.75" customHeight="1">
      <c r="A51" s="53"/>
      <c r="B51" s="5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1669.15*0.3048</f>
        <v>508.75692000000004</v>
      </c>
      <c r="I52" s="12">
        <v>412.31</v>
      </c>
      <c r="J52" s="8">
        <f>1669.15*0.3048</f>
        <v>508.75692000000004</v>
      </c>
      <c r="K52" s="12">
        <v>412.31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53"/>
      <c r="B53" s="52" t="s">
        <v>54</v>
      </c>
      <c r="C53" s="18"/>
      <c r="D53" s="34"/>
      <c r="E53" s="18"/>
      <c r="F53" s="8"/>
      <c r="G53" s="8"/>
      <c r="H53" s="53"/>
      <c r="I53" s="11"/>
      <c r="J53" s="53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(20*0.3048)+(10*2.54)/100+E54</f>
        <v>250.15</v>
      </c>
      <c r="I54" s="12">
        <v>1564.21</v>
      </c>
      <c r="J54" s="8">
        <f>(20*0.3048)+(9*2.54)/100+E54</f>
        <v>250.12460000000002</v>
      </c>
      <c r="K54" s="12">
        <v>1552.64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5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92.84</v>
      </c>
      <c r="I56" s="12">
        <v>1033</v>
      </c>
      <c r="J56" s="8">
        <v>92.84</v>
      </c>
      <c r="K56" s="12">
        <v>1033</v>
      </c>
      <c r="L56" s="45">
        <v>210</v>
      </c>
      <c r="M56" s="45">
        <v>0</v>
      </c>
      <c r="N56" s="11">
        <v>17390</v>
      </c>
      <c r="O56" s="45">
        <v>0</v>
      </c>
      <c r="P56" s="54"/>
      <c r="Q56" s="53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115.45</v>
      </c>
      <c r="I57" s="12">
        <v>218.33</v>
      </c>
      <c r="J57" s="8">
        <v>115.44</v>
      </c>
      <c r="K57" s="12">
        <v>217.41</v>
      </c>
      <c r="L57" s="45">
        <v>0</v>
      </c>
      <c r="M57" s="45">
        <v>0</v>
      </c>
      <c r="N57" s="11">
        <v>7350</v>
      </c>
      <c r="O57" s="45">
        <v>0</v>
      </c>
      <c r="P57" s="26" t="s">
        <v>84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62"/>
      <c r="Q58" s="27"/>
    </row>
    <row r="59" spans="1:17" s="3" customFormat="1" ht="63.75" customHeight="1">
      <c r="A59" s="53"/>
      <c r="B59" s="5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3298.2954999999997</v>
      </c>
      <c r="J59" s="8"/>
      <c r="K59" s="18">
        <f t="shared" ref="K59" si="6">SUM(K49:K58)</f>
        <v>3285.806</v>
      </c>
      <c r="L59" s="18">
        <f t="shared" ref="L59:M59" si="7">SUM(L49:L58)</f>
        <v>210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53"/>
      <c r="B60" s="52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27512.051500000001</v>
      </c>
      <c r="J60" s="8"/>
      <c r="K60" s="18">
        <f t="shared" si="10"/>
        <v>27422.724000000002</v>
      </c>
      <c r="L60" s="18">
        <f t="shared" ref="L60:M60" si="11">L59+L46</f>
        <v>402</v>
      </c>
      <c r="M60" s="18">
        <f t="shared" si="11"/>
        <v>669.07999999999993</v>
      </c>
      <c r="N60" s="18">
        <f>N59+N46</f>
        <v>182473</v>
      </c>
      <c r="O60" s="9"/>
      <c r="P60" s="11"/>
      <c r="Q60" s="27"/>
    </row>
    <row r="61" spans="1:17" s="3" customFormat="1" ht="23.25">
      <c r="A61" s="54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26"/>
      <c r="N61" s="11"/>
      <c r="O61" s="26"/>
      <c r="P61" s="27"/>
      <c r="Q61" s="27"/>
    </row>
    <row r="62" spans="1:17" s="3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</row>
    <row r="63" spans="1:17" s="3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</row>
    <row r="64" spans="1:17" s="3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2015-12-03T06:26:13Z</cp:lastPrinted>
  <dcterms:created xsi:type="dcterms:W3CDTF">2000-07-15T07:26:51Z</dcterms:created>
  <dcterms:modified xsi:type="dcterms:W3CDTF">2015-12-03T06:26:14Z</dcterms:modified>
</cp:coreProperties>
</file>