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37"/>
  <c r="J36"/>
  <c r="J54"/>
  <c r="H54" l="1"/>
  <c r="H37"/>
  <c r="H36"/>
  <c r="H52"/>
  <c r="H15"/>
  <c r="H14"/>
  <c r="H11"/>
  <c r="J11" l="1"/>
  <c r="J15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<sst xmlns="http://schemas.openxmlformats.org/spreadsheetml/2006/main" count="135" uniqueCount="90">
  <si>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</si>
  <si>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</si>
  <si>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</si>
  <si>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</si>
  <si>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</si>
  <si>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</si>
  <si>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</si>
  <si>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</si>
  <si>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</si>
  <si>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</si>
  <si>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</si>
  <si>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</si>
  <si>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</si>
  <si>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</si>
  <si>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</si>
  <si>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</si>
  <si>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</si>
  <si>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</si>
  <si>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</si>
  <si>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</si>
  <si>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</si>
  <si>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</si>
  <si>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</si>
  <si>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</si>
  <si>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</si>
  <si>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</si>
  <si>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</si>
  <si>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</si>
  <si>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</si>
  <si>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</si>
  <si>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</si>
  <si>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</si>
  <si>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</si>
  <si>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</si>
  <si>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</si>
  <si>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</si>
  <si>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</si>
  <si>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</si>
  <si>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</si>
  <si>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</si>
  <si>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</si>
  <si>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</si>
  <si>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</si>
  <si>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</si>
  <si>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</si>
  <si>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</si>
  <si>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</si>
  <si>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</si>
  <si>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</si>
  <si>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</si>
  <si>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</si>
  <si>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</si>
  <si>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</si>
  <si>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</si>
  <si>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</si>
  <si>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</si>
  <si>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</si>
  <si>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</si>
  <si>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</si>
  <si>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</si>
  <si>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</si>
  <si>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</si>
  <si>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</si>
  <si>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</si>
  <si>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</si>
  <si>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</si>
  <si>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</si>
  <si>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</si>
  <si>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</si>
  <si>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</si>
  <si>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</si>
  <si>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</si>
  <si>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</si>
  <si>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</si>
  <si>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</si>
  <si>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</si>
  <si>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</si>
  <si>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</si>
  <si>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</si>
  <si>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</si>
  <si>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</si>
  <si>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</si>
  <si>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</si>
  <si>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</si>
  <si>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2360 Acres ,  canal discharge 60 cusecs</t>
  </si>
  <si>
    <t>Work is in progress.</t>
  </si>
  <si>
    <t xml:space="preserve"> Water level i.e., on 05.11.2015</t>
  </si>
  <si>
    <t>Canal discharge 110 cusecs</t>
  </si>
  <si>
    <t xml:space="preserve"> TELANGANA MEDIUM IRRIGATION PROJECTS (BASIN WISE) 
DAILY WATER LEVELS on 06.11.2015</t>
  </si>
  <si>
    <t xml:space="preserve"> Water level i.e., on 06.11.2015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</si>
</sst>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52" activePane="bottomLeft" state="frozen"/>
      <selection pane="bottomLeft" activeCell="F54" sqref="F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86</v>
      </c>
      <c r="I3" s="81"/>
      <c r="J3" s="80" t="s">
        <v>89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8" t="s">
        <v>2</v>
      </c>
      <c r="G5" s="68" t="s">
        <v>67</v>
      </c>
      <c r="H5" s="8" t="s">
        <v>2</v>
      </c>
      <c r="I5" s="68" t="s">
        <v>67</v>
      </c>
      <c r="J5" s="8" t="s">
        <v>2</v>
      </c>
      <c r="K5" s="68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68">
        <v>1</v>
      </c>
      <c r="B7" s="67">
        <f>+A7+1</f>
        <v>2</v>
      </c>
      <c r="C7" s="67">
        <v>3</v>
      </c>
      <c r="D7" s="68">
        <v>4</v>
      </c>
      <c r="E7" s="67">
        <v>5</v>
      </c>
      <c r="F7" s="67">
        <v>6</v>
      </c>
      <c r="G7" s="68">
        <v>7</v>
      </c>
      <c r="H7" s="67">
        <v>8</v>
      </c>
      <c r="I7" s="67">
        <v>9</v>
      </c>
      <c r="J7" s="68">
        <v>10</v>
      </c>
      <c r="K7" s="67">
        <v>11</v>
      </c>
      <c r="L7" s="67">
        <v>12</v>
      </c>
      <c r="M7" s="68">
        <v>13</v>
      </c>
      <c r="N7" s="67">
        <v>14</v>
      </c>
      <c r="O7" s="67">
        <v>15</v>
      </c>
      <c r="P7" s="68">
        <v>16</v>
      </c>
      <c r="Q7" s="67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7" t="s">
        <v>30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9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1486.8*0.3048</f>
        <v>453.17664000000002</v>
      </c>
      <c r="I11" s="12">
        <v>420.262</v>
      </c>
      <c r="J11" s="8">
        <f>1486.8*0.3048</f>
        <v>453.17664000000002</v>
      </c>
      <c r="K11" s="12">
        <v>420.262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9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7" t="s">
        <v>74</v>
      </c>
      <c r="Q12" s="1"/>
    </row>
    <row r="13" spans="1:17" ht="51" customHeight="1">
      <c r="A13" s="11"/>
      <c r="B13" s="67" t="s">
        <v>31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9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9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90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7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9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285.64999999999998</v>
      </c>
      <c r="I18" s="12">
        <v>1035.739</v>
      </c>
      <c r="J18" s="8">
        <v>285.60000000000002</v>
      </c>
      <c r="K18" s="12">
        <v>1025.3969999999999</v>
      </c>
      <c r="L18" s="12">
        <v>0</v>
      </c>
      <c r="M18" s="12">
        <v>110</v>
      </c>
      <c r="N18" s="11">
        <v>18000</v>
      </c>
      <c r="O18" s="9">
        <v>0</v>
      </c>
      <c r="P18" s="49" t="s">
        <v>87</v>
      </c>
      <c r="Q18" s="16"/>
    </row>
    <row r="19" spans="1:17" s="9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355.64</v>
      </c>
      <c r="I19" s="12">
        <v>349.65</v>
      </c>
      <c r="J19" s="8">
        <v>355.64</v>
      </c>
      <c r="K19" s="12">
        <v>349.65</v>
      </c>
      <c r="L19" s="12">
        <v>0</v>
      </c>
      <c r="M19" s="12">
        <v>15</v>
      </c>
      <c r="N19" s="9">
        <v>1000</v>
      </c>
      <c r="O19" s="50">
        <v>0</v>
      </c>
      <c r="P19" s="51" t="s">
        <v>82</v>
      </c>
      <c r="Q19" s="16" t="s">
        <v>27</v>
      </c>
    </row>
    <row r="20" spans="1:17" s="91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 t="s">
        <v>52</v>
      </c>
      <c r="I20" s="53" t="s">
        <v>52</v>
      </c>
      <c r="J20" s="52">
        <v>236.9</v>
      </c>
      <c r="K20" s="53">
        <v>1910</v>
      </c>
      <c r="L20" s="12">
        <v>0</v>
      </c>
      <c r="M20" s="12">
        <v>150</v>
      </c>
      <c r="N20" s="11">
        <v>15000</v>
      </c>
      <c r="O20" s="50">
        <v>0</v>
      </c>
      <c r="P20" s="49" t="s">
        <v>78</v>
      </c>
      <c r="Q20" s="16"/>
    </row>
    <row r="21" spans="1:17" s="90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324.45</v>
      </c>
      <c r="I21" s="12">
        <v>266</v>
      </c>
      <c r="J21" s="8">
        <v>324.45</v>
      </c>
      <c r="K21" s="12">
        <v>266</v>
      </c>
      <c r="L21" s="33">
        <v>0</v>
      </c>
      <c r="M21" s="12">
        <v>35</v>
      </c>
      <c r="N21" s="11">
        <v>2500</v>
      </c>
      <c r="O21" s="50">
        <v>0</v>
      </c>
      <c r="P21" s="49" t="s">
        <v>79</v>
      </c>
      <c r="Q21" s="16"/>
    </row>
    <row r="22" spans="1:17" s="91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147.1</v>
      </c>
      <c r="I22" s="12">
        <v>692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9" t="s">
        <v>80</v>
      </c>
      <c r="Q22" s="16"/>
    </row>
    <row r="23" spans="1:17" s="90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50">
        <v>0</v>
      </c>
      <c r="P23" s="27"/>
      <c r="Q23" s="16"/>
    </row>
    <row r="24" spans="1:17" s="90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276.89999999999998</v>
      </c>
      <c r="I24" s="12">
        <v>493.476</v>
      </c>
      <c r="J24" s="8">
        <v>276.89999999999998</v>
      </c>
      <c r="K24" s="12">
        <v>493.476</v>
      </c>
      <c r="L24" s="12">
        <v>0</v>
      </c>
      <c r="M24" s="12">
        <v>60</v>
      </c>
      <c r="N24" s="11">
        <v>6900</v>
      </c>
      <c r="O24" s="50">
        <v>0</v>
      </c>
      <c r="P24" s="49"/>
      <c r="Q24" s="16"/>
    </row>
    <row r="25" spans="1:17" s="90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4">
        <v>154.62</v>
      </c>
      <c r="I25" s="53">
        <v>452</v>
      </c>
      <c r="J25" s="54">
        <v>154.62</v>
      </c>
      <c r="K25" s="53">
        <v>452</v>
      </c>
      <c r="L25" s="12">
        <v>0</v>
      </c>
      <c r="M25" s="12">
        <v>11.11</v>
      </c>
      <c r="N25" s="11">
        <v>2000</v>
      </c>
      <c r="O25" s="12">
        <v>0</v>
      </c>
      <c r="P25" s="49"/>
      <c r="Q25" s="16"/>
    </row>
    <row r="26" spans="1:17" s="90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239</v>
      </c>
      <c r="I26" s="12">
        <v>6740</v>
      </c>
      <c r="J26" s="52">
        <v>239</v>
      </c>
      <c r="K26" s="12">
        <v>6740</v>
      </c>
      <c r="L26" s="34">
        <v>150</v>
      </c>
      <c r="M26" s="34">
        <v>150</v>
      </c>
      <c r="N26" s="11">
        <v>9500</v>
      </c>
      <c r="O26" s="50">
        <v>0</v>
      </c>
      <c r="P26" s="49" t="s">
        <v>78</v>
      </c>
      <c r="Q26" s="16"/>
    </row>
    <row r="27" spans="1:17" s="90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5" t="s">
        <v>52</v>
      </c>
      <c r="I27" s="56" t="s">
        <v>52</v>
      </c>
      <c r="J27" s="55" t="s">
        <v>52</v>
      </c>
      <c r="K27" s="56" t="s">
        <v>52</v>
      </c>
      <c r="L27" s="56" t="s">
        <v>52</v>
      </c>
      <c r="M27" s="56" t="s">
        <v>52</v>
      </c>
      <c r="N27" s="57" t="s">
        <v>64</v>
      </c>
      <c r="O27" s="9">
        <v>0</v>
      </c>
      <c r="P27" s="18" t="s">
        <v>60</v>
      </c>
      <c r="Q27" s="16"/>
    </row>
    <row r="28" spans="1:17" s="90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8">
        <v>0</v>
      </c>
      <c r="M28" s="59">
        <v>0</v>
      </c>
      <c r="N28" s="9">
        <v>1000</v>
      </c>
      <c r="O28" s="50">
        <v>0</v>
      </c>
      <c r="P28" s="60" t="s">
        <v>60</v>
      </c>
      <c r="Q28" s="16"/>
    </row>
    <row r="29" spans="1:17" s="90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1">
        <v>151</v>
      </c>
      <c r="I29" s="53">
        <v>358</v>
      </c>
      <c r="J29" s="61">
        <v>150.9</v>
      </c>
      <c r="K29" s="53">
        <v>348</v>
      </c>
      <c r="L29" s="58">
        <v>0</v>
      </c>
      <c r="M29" s="58">
        <v>60</v>
      </c>
      <c r="N29" s="11">
        <v>2000</v>
      </c>
      <c r="O29" s="50">
        <v>0</v>
      </c>
      <c r="P29" s="49"/>
      <c r="Q29" s="16"/>
    </row>
    <row r="30" spans="1:17" ht="63.75" customHeight="1">
      <c r="A30" s="11"/>
      <c r="B30" s="67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9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9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156.80000000000001</v>
      </c>
      <c r="I32" s="12">
        <v>206.078</v>
      </c>
      <c r="J32" s="8">
        <v>156.69999999999999</v>
      </c>
      <c r="K32" s="12">
        <v>201.02879999999999</v>
      </c>
      <c r="L32" s="12">
        <v>0</v>
      </c>
      <c r="M32" s="12">
        <v>55</v>
      </c>
      <c r="N32" s="11">
        <v>3500</v>
      </c>
      <c r="O32" s="9">
        <v>0</v>
      </c>
      <c r="P32" s="27"/>
      <c r="Q32" s="1"/>
    </row>
    <row r="33" spans="1:17" s="90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7" t="s">
        <v>83</v>
      </c>
      <c r="Q33" s="1"/>
    </row>
    <row r="34" spans="1:17" ht="63.75" customHeight="1">
      <c r="A34" s="11"/>
      <c r="B34" s="67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s="9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111.95</v>
      </c>
      <c r="I35" s="12">
        <v>147.4</v>
      </c>
      <c r="J35" s="8">
        <v>111.95</v>
      </c>
      <c r="K35" s="12">
        <v>147.4</v>
      </c>
      <c r="L35" s="12">
        <v>0</v>
      </c>
      <c r="M35" s="12">
        <v>15</v>
      </c>
      <c r="N35" s="11">
        <v>5000</v>
      </c>
      <c r="O35" s="50">
        <v>0</v>
      </c>
      <c r="P35" s="49"/>
      <c r="Q35" s="1"/>
    </row>
    <row r="36" spans="1:17" s="9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(8*2.54)/100+(29*0.3048)+E36</f>
        <v>95.812399999999997</v>
      </c>
      <c r="I36" s="12">
        <v>1210.25</v>
      </c>
      <c r="J36" s="8">
        <f>(7*2.54)/100+(29*0.3048)+E36</f>
        <v>95.786999999999992</v>
      </c>
      <c r="K36" s="12">
        <v>1197.2</v>
      </c>
      <c r="L36" s="12">
        <v>0</v>
      </c>
      <c r="M36" s="12">
        <v>70</v>
      </c>
      <c r="N36" s="11">
        <v>8700</v>
      </c>
      <c r="O36" s="9">
        <v>0</v>
      </c>
      <c r="P36" s="49"/>
      <c r="Q36" s="1"/>
    </row>
    <row r="37" spans="1:17" s="9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(6*2.54)/100+(22*0.3048)+E37</f>
        <v>199.18800000000002</v>
      </c>
      <c r="I37" s="12">
        <v>776</v>
      </c>
      <c r="J37" s="8">
        <f>(4*2.54)/100+(22*0.3048)+E37</f>
        <v>199.13720000000001</v>
      </c>
      <c r="K37" s="12">
        <v>757</v>
      </c>
      <c r="L37" s="12">
        <v>0</v>
      </c>
      <c r="M37" s="12">
        <v>60</v>
      </c>
      <c r="N37" s="11">
        <v>5180</v>
      </c>
      <c r="O37" s="9">
        <v>0</v>
      </c>
      <c r="P37" s="49"/>
      <c r="Q37" s="1"/>
    </row>
    <row r="38" spans="1:17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</row>
    <row r="39" spans="1:17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17" s="8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79.790000000000006</v>
      </c>
      <c r="I40" s="12">
        <v>382.60300000000001</v>
      </c>
      <c r="J40" s="8">
        <v>79.69</v>
      </c>
      <c r="K40" s="12">
        <v>372.34399999999999</v>
      </c>
      <c r="L40" s="12">
        <v>0</v>
      </c>
      <c r="M40" s="12">
        <v>60</v>
      </c>
      <c r="N40" s="11">
        <v>2360</v>
      </c>
      <c r="O40" s="50">
        <v>0</v>
      </c>
      <c r="P40" s="26" t="s">
        <v>84</v>
      </c>
      <c r="Q40" s="11"/>
    </row>
    <row r="41" spans="1:17" s="9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2">
        <v>70</v>
      </c>
      <c r="F41" s="8">
        <v>74</v>
      </c>
      <c r="G41" s="12">
        <v>730</v>
      </c>
      <c r="H41" s="8">
        <v>72.47</v>
      </c>
      <c r="I41" s="12">
        <v>467.6</v>
      </c>
      <c r="J41" s="8">
        <v>72.430000000000007</v>
      </c>
      <c r="K41" s="12">
        <v>462.27</v>
      </c>
      <c r="L41" s="12">
        <v>0</v>
      </c>
      <c r="M41" s="12">
        <v>290</v>
      </c>
      <c r="N41" s="11">
        <v>24700</v>
      </c>
      <c r="O41" s="9">
        <v>0</v>
      </c>
      <c r="P41" s="69"/>
      <c r="Q41" s="11"/>
    </row>
    <row r="42" spans="1:17" s="92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50">
        <v>0</v>
      </c>
      <c r="P42" s="26" t="s">
        <v>76</v>
      </c>
      <c r="Q42" s="11"/>
    </row>
    <row r="43" spans="1:17" s="92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8"/>
      <c r="I43" s="12"/>
      <c r="J43" s="68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17" s="92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3"/>
      <c r="P44" s="66" t="s">
        <v>85</v>
      </c>
      <c r="Q44" s="11"/>
    </row>
    <row r="45" spans="1:17" s="92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123.5</v>
      </c>
      <c r="I45" s="12">
        <v>7910</v>
      </c>
      <c r="J45" s="8">
        <v>123.47</v>
      </c>
      <c r="K45" s="12">
        <v>7880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68"/>
      <c r="G46" s="18">
        <f t="shared" ref="G46" si="2">SUM(G11:G45)</f>
        <v>46385.63</v>
      </c>
      <c r="H46" s="8"/>
      <c r="I46" s="18">
        <f>SUM(I11:I45)</f>
        <v>24579.191999999999</v>
      </c>
      <c r="J46" s="8"/>
      <c r="K46" s="18">
        <f>SUM(K11:K45)</f>
        <v>26369.161800000002</v>
      </c>
      <c r="L46" s="18">
        <f>SUM(L11:L45)</f>
        <v>150</v>
      </c>
      <c r="M46" s="18">
        <f>SUM(M11:M45)</f>
        <v>1271.1100000000001</v>
      </c>
      <c r="N46" s="18">
        <f>SUM(N18:N45)</f>
        <v>124340</v>
      </c>
      <c r="O46" s="18"/>
      <c r="P46" s="68"/>
      <c r="Q46" s="46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67" t="s">
        <v>35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9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7" t="s">
        <v>81</v>
      </c>
      <c r="Q49" s="27"/>
    </row>
    <row r="50" spans="1:17" s="9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4">
        <v>35.622</v>
      </c>
      <c r="J50" s="8">
        <v>386.31259999999997</v>
      </c>
      <c r="K50" s="64">
        <v>35.622</v>
      </c>
      <c r="L50" s="9" t="s">
        <v>62</v>
      </c>
      <c r="M50" s="9">
        <v>0</v>
      </c>
      <c r="N50" s="11" t="s">
        <v>64</v>
      </c>
      <c r="O50" s="9"/>
      <c r="P50" s="47"/>
      <c r="Q50" s="27"/>
    </row>
    <row r="51" spans="1:17" ht="63.75" customHeight="1">
      <c r="A51" s="68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90" customFormat="1" ht="81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1670.05*0.3048</f>
        <v>509.03124000000003</v>
      </c>
      <c r="I52" s="12">
        <v>446.91</v>
      </c>
      <c r="J52" s="8">
        <f>1670*0.3048</f>
        <v>509.01600000000002</v>
      </c>
      <c r="K52" s="12">
        <v>444.92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8"/>
      <c r="B53" s="67" t="s">
        <v>55</v>
      </c>
      <c r="C53" s="18"/>
      <c r="D53" s="34"/>
      <c r="E53" s="18"/>
      <c r="F53" s="8"/>
      <c r="G53" s="8"/>
      <c r="H53" s="68"/>
      <c r="I53" s="11"/>
      <c r="J53" s="68"/>
      <c r="K53" s="11"/>
      <c r="L53" s="9"/>
      <c r="M53" s="9"/>
      <c r="N53" s="11"/>
      <c r="O53" s="9"/>
      <c r="P53" s="27"/>
      <c r="Q53" s="27"/>
    </row>
    <row r="54" spans="1:17" s="9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(24*0.3048)+(0*2.54)/100+E54</f>
        <v>251.11520000000002</v>
      </c>
      <c r="I54" s="12">
        <v>2052.13</v>
      </c>
      <c r="J54" s="8">
        <f>(23*0.3048)+(10*2.54)/100+E54</f>
        <v>251.06440000000001</v>
      </c>
      <c r="K54" s="12">
        <v>2024.93</v>
      </c>
      <c r="L54" s="9">
        <v>0</v>
      </c>
      <c r="M54" s="9">
        <v>75</v>
      </c>
      <c r="N54" s="11">
        <v>18193</v>
      </c>
      <c r="O54" s="50">
        <v>0</v>
      </c>
      <c r="P54" s="27"/>
      <c r="Q54" s="27"/>
    </row>
    <row r="55" spans="1:17" ht="63.75" customHeight="1">
      <c r="A55" s="11"/>
      <c r="B55" s="67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93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93.58</v>
      </c>
      <c r="I56" s="11">
        <v>1316</v>
      </c>
      <c r="J56" s="8">
        <v>93.47</v>
      </c>
      <c r="K56" s="11">
        <v>1275</v>
      </c>
      <c r="L56" s="9">
        <v>0</v>
      </c>
      <c r="M56" s="9">
        <v>324</v>
      </c>
      <c r="N56" s="11">
        <v>20350</v>
      </c>
      <c r="O56" s="50">
        <v>0</v>
      </c>
      <c r="P56" s="69"/>
      <c r="Q56" s="68">
        <v>516</v>
      </c>
    </row>
    <row r="57" spans="1:17" s="9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116.28</v>
      </c>
      <c r="I57" s="12">
        <v>320.52999999999997</v>
      </c>
      <c r="J57" s="8">
        <v>116.2</v>
      </c>
      <c r="K57" s="12">
        <v>310.02999999999997</v>
      </c>
      <c r="L57" s="12">
        <v>0</v>
      </c>
      <c r="M57" s="12">
        <v>121.5</v>
      </c>
      <c r="N57" s="11">
        <v>7350</v>
      </c>
      <c r="O57" s="50">
        <v>0</v>
      </c>
      <c r="P57" s="27"/>
      <c r="Q57" s="27"/>
    </row>
    <row r="58" spans="1:17" s="9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192.96</v>
      </c>
      <c r="I58" s="12">
        <v>105.6</v>
      </c>
      <c r="J58" s="8">
        <v>192.86</v>
      </c>
      <c r="K58" s="12">
        <v>96.73</v>
      </c>
      <c r="L58" s="9">
        <v>0</v>
      </c>
      <c r="M58" s="9">
        <v>160</v>
      </c>
      <c r="N58" s="11">
        <v>7200</v>
      </c>
      <c r="O58" s="12">
        <v>0</v>
      </c>
      <c r="P58" s="65"/>
      <c r="Q58" s="27"/>
    </row>
    <row r="59" spans="1:17" s="3" customFormat="1" ht="63.75" customHeight="1">
      <c r="A59" s="68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4276.7920000000004</v>
      </c>
      <c r="J59" s="8"/>
      <c r="K59" s="18">
        <f t="shared" ref="K59" si="6">SUM(K49:K58)</f>
        <v>4187.232</v>
      </c>
      <c r="L59" s="18">
        <f t="shared" ref="L59:M59" si="7">SUM(L49:L58)</f>
        <v>0</v>
      </c>
      <c r="M59" s="18">
        <f t="shared" si="7"/>
        <v>680.5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68"/>
      <c r="B60" s="67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28855.984</v>
      </c>
      <c r="J60" s="8"/>
      <c r="K60" s="18">
        <f t="shared" si="10"/>
        <v>30556.393800000002</v>
      </c>
      <c r="L60" s="18">
        <f t="shared" ref="L60:M60" si="11">L59+L46</f>
        <v>150</v>
      </c>
      <c r="M60" s="18">
        <f t="shared" si="11"/>
        <v>1951.6100000000001</v>
      </c>
      <c r="N60" s="18">
        <f>N59+N46</f>
        <v>185433</v>
      </c>
      <c r="O60" s="9"/>
      <c r="P60" s="11"/>
      <c r="Q60" s="27"/>
    </row>
    <row r="61" spans="1:17" s="3" customFormat="1" ht="23.25">
      <c r="A61" s="4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2015-11-06T10:24:37Z</cp:lastPrinted>
  <dcterms:created xsi:type="dcterms:W3CDTF">2000-07-15T07:26:51Z</dcterms:created>
  <dcterms:modified xsi:type="dcterms:W3CDTF">2015-11-06T10:24:38Z</dcterms:modified>
</cp:coreProperties>
</file>