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H37"/>
  <c r="J15" l="1"/>
  <c r="J36"/>
  <c r="J54"/>
  <c r="J52" l="1"/>
  <c r="H54"/>
  <c r="H36"/>
  <c r="H52"/>
  <c r="H15"/>
  <c r="H11"/>
  <c r="J11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<sst xmlns="http://schemas.openxmlformats.org/spreadsheetml/2006/main" count="134" uniqueCount="91">
  <si>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</si>
  <si>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</si>
  <si>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</si>
  <si>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</si>
  <si>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</si>
  <si>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</si>
  <si>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</si>
  <si>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</si>
  <si>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</si>
  <si>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</si>
  <si>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</si>
  <si>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</si>
  <si>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</si>
  <si>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</si>
  <si>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</si>
  <si>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</si>
  <si>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</si>
  <si>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</si>
  <si>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</si>
  <si>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</si>
  <si>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</si>
  <si>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</si>
  <si>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</si>
  <si>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</si>
  <si>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</si>
  <si>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</si>
  <si>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</si>
  <si>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</si>
  <si>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</si>
  <si>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</si>
  <si>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</si>
  <si>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</si>
  <si>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</si>
  <si>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</si>
  <si>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</si>
  <si>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</si>
  <si>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</si>
  <si>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</si>
  <si>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</si>
  <si>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</si>
  <si>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</si>
  <si>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</si>
  <si>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</si>
  <si>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</si>
  <si>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</si>
  <si>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</si>
  <si>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</si>
  <si>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</si>
  <si>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</si>
  <si>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</si>
  <si>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</si>
  <si>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</si>
  <si>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</si>
  <si>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</si>
  <si>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</si>
  <si>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</si>
  <si>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</si>
  <si>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</si>
  <si>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</si>
  <si>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</si>
  <si>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</si>
  <si>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</si>
  <si>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</si>
  <si>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</si>
  <si>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</si>
  <si>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</si>
  <si>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</si>
  <si>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</si>
  <si>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</si>
  <si>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</si>
  <si>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</si>
  <si>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</si>
  <si>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</si>
  <si>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</si>
  <si>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</si>
  <si>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</si>
  <si>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</si>
  <si>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90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</si>
  <si>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</si>
  <si>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</si>
  <si>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</si>
  <si>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</si>
  <si>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</si>
  <si>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</si>
  <si>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</si>
  <si>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</si>
  <si>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</si>
  <si>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110 cusecs</t>
  </si>
  <si>
    <t xml:space="preserve"> Water level i.e., on 05.12.2015</t>
  </si>
  <si>
    <t xml:space="preserve"> TELANGANA MEDIUM IRRIGATION PROJECTS (BASIN WISE) 
DAILY WATER LEVELS on 06.12.2015</t>
  </si>
  <si>
    <t xml:space="preserve"> Water level i.e., on 06.12.2015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</si>
</sst>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1" activePane="bottomLeft" state="frozen"/>
      <selection pane="bottomLeft" activeCell="U42" sqref="U4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7" t="s">
        <v>89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9"/>
    </row>
    <row r="2" spans="1:17" s="16" customFormat="1" ht="72.75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7" s="16" customFormat="1" ht="9" customHeight="1">
      <c r="A3" s="68" t="s">
        <v>40</v>
      </c>
      <c r="B3" s="66" t="s">
        <v>0</v>
      </c>
      <c r="C3" s="68" t="s">
        <v>71</v>
      </c>
      <c r="D3" s="68" t="s">
        <v>70</v>
      </c>
      <c r="E3" s="68" t="s">
        <v>69</v>
      </c>
      <c r="F3" s="68" t="s">
        <v>1</v>
      </c>
      <c r="G3" s="68"/>
      <c r="H3" s="72" t="s">
        <v>88</v>
      </c>
      <c r="I3" s="73"/>
      <c r="J3" s="72" t="s">
        <v>90</v>
      </c>
      <c r="K3" s="73"/>
      <c r="L3" s="69" t="s">
        <v>48</v>
      </c>
      <c r="M3" s="69" t="s">
        <v>67</v>
      </c>
      <c r="N3" s="69" t="s">
        <v>68</v>
      </c>
      <c r="O3" s="69" t="s">
        <v>49</v>
      </c>
      <c r="P3" s="69" t="s">
        <v>65</v>
      </c>
    </row>
    <row r="4" spans="1:17" s="16" customFormat="1" ht="60.75" customHeight="1">
      <c r="A4" s="68"/>
      <c r="B4" s="66"/>
      <c r="C4" s="68"/>
      <c r="D4" s="68"/>
      <c r="E4" s="68"/>
      <c r="F4" s="68"/>
      <c r="G4" s="68"/>
      <c r="H4" s="74"/>
      <c r="I4" s="75"/>
      <c r="J4" s="74"/>
      <c r="K4" s="75"/>
      <c r="L4" s="70"/>
      <c r="M4" s="70"/>
      <c r="N4" s="70"/>
      <c r="O4" s="70"/>
      <c r="P4" s="70"/>
    </row>
    <row r="5" spans="1:17" s="16" customFormat="1" ht="48.75" customHeight="1">
      <c r="A5" s="68"/>
      <c r="B5" s="66"/>
      <c r="C5" s="68"/>
      <c r="D5" s="68"/>
      <c r="E5" s="68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1"/>
      <c r="M5" s="71"/>
      <c r="N5" s="71"/>
      <c r="O5" s="71"/>
      <c r="P5" s="70"/>
    </row>
    <row r="6" spans="1:17" s="17" customFormat="1" ht="34.5" customHeight="1">
      <c r="A6" s="68"/>
      <c r="B6" s="6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1"/>
    </row>
    <row r="7" spans="1:17" s="16" customFormat="1" ht="26.25">
      <c r="A7" s="61">
        <v>1</v>
      </c>
      <c r="B7" s="62">
        <f>+A7+1</f>
        <v>2</v>
      </c>
      <c r="C7" s="62">
        <v>3</v>
      </c>
      <c r="D7" s="61">
        <v>4</v>
      </c>
      <c r="E7" s="62">
        <v>5</v>
      </c>
      <c r="F7" s="62">
        <v>6</v>
      </c>
      <c r="G7" s="61">
        <v>7</v>
      </c>
      <c r="H7" s="62">
        <v>8</v>
      </c>
      <c r="I7" s="62">
        <v>9</v>
      </c>
      <c r="J7" s="61">
        <v>10</v>
      </c>
      <c r="K7" s="62">
        <v>11</v>
      </c>
      <c r="L7" s="62">
        <v>12</v>
      </c>
      <c r="M7" s="61">
        <v>13</v>
      </c>
      <c r="N7" s="62">
        <v>14</v>
      </c>
      <c r="O7" s="62">
        <v>15</v>
      </c>
      <c r="P7" s="61">
        <v>16</v>
      </c>
      <c r="Q7" s="62">
        <f t="shared" ref="Q7" si="0">+P7+1</f>
        <v>17</v>
      </c>
    </row>
    <row r="8" spans="1:17" ht="23.25" customHeight="1">
      <c r="A8" s="67" t="s">
        <v>55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</row>
    <row r="9" spans="1:17" ht="24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</row>
    <row r="10" spans="1:17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1485.8*0.3048</f>
        <v>452.87184000000002</v>
      </c>
      <c r="I11" s="33">
        <v>381.113</v>
      </c>
      <c r="J11" s="8">
        <f>1485.8*0.3048</f>
        <v>452.87184000000002</v>
      </c>
      <c r="K11" s="33">
        <v>381.113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5" t="s">
        <v>73</v>
      </c>
    </row>
    <row r="13" spans="1:17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55" t="s">
        <v>82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52">
        <f>1445.91*0.3048</f>
        <v>440.71336800000006</v>
      </c>
      <c r="I15" s="12">
        <v>67.992999999999995</v>
      </c>
      <c r="J15" s="52">
        <f>1445.91*0.3048</f>
        <v>440.71336800000006</v>
      </c>
      <c r="K15" s="12">
        <v>67.992999999999995</v>
      </c>
      <c r="L15" s="12">
        <v>0</v>
      </c>
      <c r="M15" s="12">
        <v>0</v>
      </c>
      <c r="N15" s="11" t="s">
        <v>63</v>
      </c>
      <c r="O15" s="12">
        <v>0</v>
      </c>
      <c r="P15" s="27"/>
    </row>
    <row r="16" spans="1:17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</row>
    <row r="17" spans="1:17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0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283.85000000000002</v>
      </c>
      <c r="I18" s="12">
        <v>695.49800000000005</v>
      </c>
      <c r="J18" s="8">
        <v>283.85000000000002</v>
      </c>
      <c r="K18" s="12">
        <v>695.49800000000005</v>
      </c>
      <c r="L18" s="12">
        <v>0</v>
      </c>
      <c r="M18" s="12">
        <v>110</v>
      </c>
      <c r="N18" s="11">
        <v>18000</v>
      </c>
      <c r="O18" s="9">
        <v>0</v>
      </c>
      <c r="P18" s="46" t="s">
        <v>87</v>
      </c>
      <c r="Q18" s="16"/>
    </row>
    <row r="19" spans="1:17" s="60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355.33499999999998</v>
      </c>
      <c r="I19" s="12">
        <v>311.762</v>
      </c>
      <c r="J19" s="8">
        <v>355.33499999999998</v>
      </c>
      <c r="K19" s="12">
        <v>311.762</v>
      </c>
      <c r="L19" s="12">
        <v>0</v>
      </c>
      <c r="M19" s="12">
        <v>14</v>
      </c>
      <c r="N19" s="9">
        <v>1000</v>
      </c>
      <c r="O19" s="45">
        <v>0</v>
      </c>
      <c r="P19" s="47" t="s">
        <v>86</v>
      </c>
      <c r="Q19" s="16"/>
    </row>
    <row r="20" spans="1:17" s="60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3">
        <v>236.35</v>
      </c>
      <c r="I20" s="48">
        <v>1740</v>
      </c>
      <c r="J20" s="53">
        <v>236.35</v>
      </c>
      <c r="K20" s="48">
        <v>1740</v>
      </c>
      <c r="L20" s="12">
        <v>0</v>
      </c>
      <c r="M20" s="12">
        <v>0</v>
      </c>
      <c r="N20" s="11">
        <v>15000</v>
      </c>
      <c r="O20" s="45">
        <v>0</v>
      </c>
      <c r="P20" s="46"/>
      <c r="Q20" s="16"/>
    </row>
    <row r="21" spans="1:17" s="60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322.39999999999998</v>
      </c>
      <c r="I21" s="12">
        <v>176.64</v>
      </c>
      <c r="J21" s="8">
        <v>322.39999999999998</v>
      </c>
      <c r="K21" s="12">
        <v>176.64</v>
      </c>
      <c r="L21" s="33">
        <v>0</v>
      </c>
      <c r="M21" s="12">
        <v>40</v>
      </c>
      <c r="N21" s="11">
        <v>2500</v>
      </c>
      <c r="O21" s="45">
        <v>0</v>
      </c>
      <c r="P21" s="46" t="s">
        <v>81</v>
      </c>
      <c r="Q21" s="16"/>
    </row>
    <row r="22" spans="1:17" s="60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146.69999999999999</v>
      </c>
      <c r="I22" s="12">
        <v>568</v>
      </c>
      <c r="J22" s="8">
        <v>146.69999999999999</v>
      </c>
      <c r="K22" s="12">
        <v>568</v>
      </c>
      <c r="L22" s="12">
        <v>0</v>
      </c>
      <c r="M22" s="12">
        <v>90</v>
      </c>
      <c r="N22" s="11">
        <v>6000</v>
      </c>
      <c r="O22" s="9">
        <v>0</v>
      </c>
      <c r="P22" s="46" t="s">
        <v>77</v>
      </c>
      <c r="Q22" s="16"/>
    </row>
    <row r="23" spans="1:17" s="60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0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275.95</v>
      </c>
      <c r="I24" s="12">
        <v>386.34</v>
      </c>
      <c r="J24" s="8">
        <v>275.85000000000002</v>
      </c>
      <c r="K24" s="12">
        <v>376.30900000000003</v>
      </c>
      <c r="L24" s="12">
        <v>0</v>
      </c>
      <c r="M24" s="12">
        <v>65</v>
      </c>
      <c r="N24" s="11">
        <v>6900</v>
      </c>
      <c r="O24" s="45">
        <v>0</v>
      </c>
      <c r="P24" s="46"/>
      <c r="Q24" s="16"/>
    </row>
    <row r="25" spans="1:17" s="60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2">
        <v>154.55000000000001</v>
      </c>
      <c r="I25" s="48">
        <v>444</v>
      </c>
      <c r="J25" s="52">
        <v>154.55000000000001</v>
      </c>
      <c r="K25" s="48">
        <v>444</v>
      </c>
      <c r="L25" s="12">
        <v>0</v>
      </c>
      <c r="M25" s="12">
        <v>0</v>
      </c>
      <c r="N25" s="11">
        <v>2000</v>
      </c>
      <c r="O25" s="12">
        <v>0</v>
      </c>
      <c r="P25" s="46"/>
      <c r="Q25" s="16"/>
    </row>
    <row r="26" spans="1:17" s="60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3">
        <v>238.9</v>
      </c>
      <c r="I26" s="12">
        <v>6659</v>
      </c>
      <c r="J26" s="53">
        <v>238.9</v>
      </c>
      <c r="K26" s="12">
        <v>6659</v>
      </c>
      <c r="L26" s="34">
        <v>100</v>
      </c>
      <c r="M26" s="34">
        <v>0</v>
      </c>
      <c r="N26" s="11">
        <v>9500</v>
      </c>
      <c r="O26" s="45">
        <v>0</v>
      </c>
      <c r="P26" s="46"/>
      <c r="Q26" s="16"/>
    </row>
    <row r="27" spans="1:17" s="60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49" t="s">
        <v>63</v>
      </c>
      <c r="O27" s="9">
        <v>0</v>
      </c>
      <c r="P27" s="18" t="s">
        <v>59</v>
      </c>
      <c r="Q27" s="16"/>
    </row>
    <row r="28" spans="1:17" s="60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0">
        <v>0</v>
      </c>
      <c r="M28" s="48">
        <v>99.08</v>
      </c>
      <c r="N28" s="9">
        <v>1000</v>
      </c>
      <c r="O28" s="45">
        <v>0</v>
      </c>
      <c r="P28" s="51" t="s">
        <v>59</v>
      </c>
      <c r="Q28" s="16"/>
    </row>
    <row r="29" spans="1:17" s="60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4">
        <v>150.6</v>
      </c>
      <c r="I29" s="48">
        <v>321</v>
      </c>
      <c r="J29" s="54">
        <v>150.6</v>
      </c>
      <c r="K29" s="48">
        <v>321</v>
      </c>
      <c r="L29" s="50">
        <v>0</v>
      </c>
      <c r="M29" s="50">
        <v>25</v>
      </c>
      <c r="N29" s="11">
        <v>2000</v>
      </c>
      <c r="O29" s="45">
        <v>0</v>
      </c>
      <c r="P29" s="46"/>
      <c r="Q29" s="16"/>
    </row>
    <row r="30" spans="1:17" ht="63.75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56.033999999999999</v>
      </c>
      <c r="J31" s="8">
        <v>348.39</v>
      </c>
      <c r="K31" s="12">
        <v>56.033999999999999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</v>
      </c>
      <c r="I32" s="12">
        <v>163.9522</v>
      </c>
      <c r="J32" s="8">
        <v>156</v>
      </c>
      <c r="K32" s="12">
        <v>163.9522</v>
      </c>
      <c r="L32" s="12">
        <v>0</v>
      </c>
      <c r="M32" s="12">
        <v>30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5" t="s">
        <v>78</v>
      </c>
    </row>
    <row r="34" spans="1:21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111.65</v>
      </c>
      <c r="I35" s="12">
        <v>133.22999999999999</v>
      </c>
      <c r="J35" s="8">
        <v>111.65</v>
      </c>
      <c r="K35" s="12">
        <v>133.22999999999999</v>
      </c>
      <c r="L35" s="12">
        <v>0</v>
      </c>
      <c r="M35" s="12">
        <v>15</v>
      </c>
      <c r="N35" s="11">
        <v>5000</v>
      </c>
      <c r="O35" s="45">
        <v>0</v>
      </c>
      <c r="P35" s="46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(3*2.54)/100+(27*0.3048)+E36</f>
        <v>95.075800000000001</v>
      </c>
      <c r="I36" s="12">
        <v>867.05</v>
      </c>
      <c r="J36" s="8">
        <f>(2*2.54)/100+(27*0.3048)+E36</f>
        <v>95.050399999999996</v>
      </c>
      <c r="K36" s="12">
        <v>857.65</v>
      </c>
      <c r="L36" s="12">
        <v>0</v>
      </c>
      <c r="M36" s="12">
        <v>50</v>
      </c>
      <c r="N36" s="11">
        <v>8700</v>
      </c>
      <c r="O36" s="9">
        <v>0</v>
      </c>
      <c r="P36" s="46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(3*2.54)/100+(19*0.3048)+E37</f>
        <v>198.19740000000002</v>
      </c>
      <c r="I37" s="12">
        <v>470</v>
      </c>
      <c r="J37" s="8">
        <f>(3*2.54)/100+(19*0.3048)+E37</f>
        <v>198.19740000000002</v>
      </c>
      <c r="K37" s="12">
        <v>470</v>
      </c>
      <c r="L37" s="12">
        <v>0</v>
      </c>
      <c r="M37" s="12">
        <v>40</v>
      </c>
      <c r="N37" s="11">
        <v>5180</v>
      </c>
      <c r="O37" s="9">
        <v>0</v>
      </c>
      <c r="P37" s="46"/>
      <c r="U37" s="1" t="s">
        <v>80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79.040000000000006</v>
      </c>
      <c r="I40" s="12">
        <v>311.26499999999999</v>
      </c>
      <c r="J40" s="8">
        <v>78.989999999999995</v>
      </c>
      <c r="K40" s="12">
        <v>306.86</v>
      </c>
      <c r="L40" s="12">
        <v>0</v>
      </c>
      <c r="M40" s="12">
        <v>20</v>
      </c>
      <c r="N40" s="11">
        <v>2360</v>
      </c>
      <c r="O40" s="45">
        <v>0</v>
      </c>
      <c r="P40" s="26" t="s">
        <v>83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73.34</v>
      </c>
      <c r="I41" s="12">
        <v>605.37</v>
      </c>
      <c r="J41" s="8">
        <v>73.36</v>
      </c>
      <c r="K41" s="12">
        <v>608.83000000000004</v>
      </c>
      <c r="L41" s="12">
        <v>85</v>
      </c>
      <c r="M41" s="12">
        <v>45</v>
      </c>
      <c r="N41" s="11">
        <v>24700</v>
      </c>
      <c r="O41" s="9">
        <v>0</v>
      </c>
      <c r="P41" s="63"/>
      <c r="Q41" s="11"/>
    </row>
    <row r="42" spans="1:21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/>
      <c r="I43" s="12"/>
      <c r="J43" s="61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57"/>
      <c r="P44" s="58" t="s">
        <v>79</v>
      </c>
      <c r="Q44" s="11"/>
    </row>
    <row r="45" spans="1:21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122.98</v>
      </c>
      <c r="I45" s="12">
        <v>7425</v>
      </c>
      <c r="J45" s="8">
        <v>122.95</v>
      </c>
      <c r="K45" s="12">
        <v>7412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68" t="s">
        <v>57</v>
      </c>
      <c r="B46" s="68"/>
      <c r="C46" s="18">
        <f t="shared" ref="C46" si="1">SUM(C11:C45)</f>
        <v>349775</v>
      </c>
      <c r="D46" s="18"/>
      <c r="E46" s="18"/>
      <c r="F46" s="61"/>
      <c r="G46" s="18">
        <f t="shared" ref="G46" si="2">SUM(G11:G45)</f>
        <v>46385.63</v>
      </c>
      <c r="H46" s="8"/>
      <c r="I46" s="18">
        <f>SUM(I11:I45)</f>
        <v>24054.197199999999</v>
      </c>
      <c r="J46" s="8"/>
      <c r="K46" s="18">
        <f>SUM(K11:K45)</f>
        <v>24005.1312</v>
      </c>
      <c r="L46" s="18">
        <f>SUM(L11:L45)</f>
        <v>185</v>
      </c>
      <c r="M46" s="18">
        <f>SUM(M11:M45)</f>
        <v>683.07999999999993</v>
      </c>
      <c r="N46" s="18">
        <f>SUM(N18:N45)</f>
        <v>124340</v>
      </c>
      <c r="O46" s="18"/>
      <c r="P46" s="61"/>
      <c r="Q46" s="44"/>
    </row>
    <row r="47" spans="1:21" s="3" customFormat="1" ht="39" customHeight="1">
      <c r="A47" s="66" t="s">
        <v>56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27"/>
    </row>
    <row r="48" spans="1:21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310.27999999999997</v>
      </c>
      <c r="I49" s="11"/>
      <c r="J49" s="8">
        <v>310.27999999999997</v>
      </c>
      <c r="K49" s="11"/>
      <c r="L49" s="9"/>
      <c r="M49" s="12"/>
      <c r="N49" s="9">
        <v>8000</v>
      </c>
      <c r="O49" s="12"/>
      <c r="P49" s="55" t="s">
        <v>85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52">
        <v>34.215499999999999</v>
      </c>
      <c r="J50" s="8">
        <v>386.25170000000003</v>
      </c>
      <c r="K50" s="52">
        <v>32.808999999999997</v>
      </c>
      <c r="L50" s="9" t="s">
        <v>61</v>
      </c>
      <c r="M50" s="9">
        <v>0</v>
      </c>
      <c r="N50" s="11" t="s">
        <v>63</v>
      </c>
      <c r="O50" s="9"/>
      <c r="P50" s="55"/>
      <c r="Q50" s="27"/>
    </row>
    <row r="51" spans="1:17" ht="63.75" customHeight="1">
      <c r="A51" s="61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1669.1*0.3048</f>
        <v>508.74167999999997</v>
      </c>
      <c r="I52" s="12">
        <v>410.39</v>
      </c>
      <c r="J52" s="8">
        <f>1669.1*0.3048</f>
        <v>508.74167999999997</v>
      </c>
      <c r="K52" s="12">
        <v>410.39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1"/>
      <c r="B53" s="62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(20*0.3048)+(7*2.54)/100+E54</f>
        <v>250.07380000000001</v>
      </c>
      <c r="I54" s="12">
        <v>1529.51</v>
      </c>
      <c r="J54" s="8">
        <f>(20*0.3048)+(6*2.54)/100+E54</f>
        <v>250.04840000000002</v>
      </c>
      <c r="K54" s="12">
        <v>1517.95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92.82</v>
      </c>
      <c r="I56" s="12">
        <v>1024</v>
      </c>
      <c r="J56" s="8">
        <v>92.79</v>
      </c>
      <c r="K56" s="12">
        <v>1014</v>
      </c>
      <c r="L56" s="45">
        <v>0</v>
      </c>
      <c r="M56" s="45">
        <v>0</v>
      </c>
      <c r="N56" s="11">
        <v>17390</v>
      </c>
      <c r="O56" s="45">
        <v>0</v>
      </c>
      <c r="P56" s="63"/>
      <c r="Q56" s="61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115.43</v>
      </c>
      <c r="I57" s="12">
        <v>216.51</v>
      </c>
      <c r="J57" s="8">
        <v>115.42</v>
      </c>
      <c r="K57" s="12">
        <v>216.06</v>
      </c>
      <c r="L57" s="45">
        <v>0</v>
      </c>
      <c r="M57" s="45">
        <v>0</v>
      </c>
      <c r="N57" s="11">
        <v>7350</v>
      </c>
      <c r="O57" s="45">
        <v>0</v>
      </c>
      <c r="P57" s="26" t="s">
        <v>84</v>
      </c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9"/>
      <c r="Q58" s="27"/>
    </row>
    <row r="59" spans="1:17" s="3" customFormat="1" ht="63.75" customHeight="1">
      <c r="A59" s="61"/>
      <c r="B59" s="6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3250.8555000000001</v>
      </c>
      <c r="J59" s="8"/>
      <c r="K59" s="18">
        <f t="shared" ref="K59" si="6">SUM(K49:K58)</f>
        <v>3227.4389999999999</v>
      </c>
      <c r="L59" s="18">
        <f t="shared" ref="L59:M59" si="7">SUM(L49:L58)</f>
        <v>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1"/>
      <c r="B60" s="62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27305.0527</v>
      </c>
      <c r="J60" s="8"/>
      <c r="K60" s="18">
        <f t="shared" si="10"/>
        <v>27232.570199999998</v>
      </c>
      <c r="L60" s="18">
        <f t="shared" ref="L60:M60" si="11">L59+L46</f>
        <v>185</v>
      </c>
      <c r="M60" s="18">
        <f t="shared" si="11"/>
        <v>733.07999999999993</v>
      </c>
      <c r="N60" s="18">
        <f>N59+N46</f>
        <v>182473</v>
      </c>
      <c r="O60" s="9"/>
      <c r="P60" s="11"/>
      <c r="Q60" s="27"/>
    </row>
    <row r="61" spans="1:17" s="3" customFormat="1" ht="23.25">
      <c r="A61" s="63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26"/>
      <c r="N61" s="11"/>
      <c r="O61" s="26"/>
      <c r="P61" s="27"/>
      <c r="Q61" s="27"/>
    </row>
    <row r="62" spans="1:17" s="3" customFormat="1" ht="15" customHeight="1">
      <c r="A62" s="64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</row>
    <row r="63" spans="1:17" s="3" customFormat="1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</row>
    <row r="64" spans="1:17" s="3" customFormat="1" ht="15" hidden="1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2015-12-07T06:24:35Z</cp:lastPrinted>
  <dcterms:created xsi:type="dcterms:W3CDTF">2000-07-15T07:26:51Z</dcterms:created>
  <dcterms:modified xsi:type="dcterms:W3CDTF">2015-12-07T06:25:18Z</dcterms:modified>
</cp:coreProperties>
</file>