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 l="1"/>
  <c r="J36"/>
  <c r="J37"/>
  <c r="J54"/>
  <c r="H37" l="1"/>
  <c r="H36"/>
  <c r="H54"/>
  <c r="H52"/>
  <c r="H15"/>
  <c r="H14"/>
  <c r="H1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<sst xmlns="http://schemas.openxmlformats.org/spreadsheetml/2006/main" count="134" uniqueCount="91">
  <si>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</si>
  <si>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</si>
  <si>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</si>
  <si>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</si>
  <si>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</si>
  <si>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</si>
  <si>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</si>
  <si>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</si>
  <si>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</si>
  <si>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</si>
  <si>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</si>
  <si>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</si>
  <si>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</si>
  <si>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</si>
  <si>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</si>
  <si>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</si>
  <si>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</si>
  <si>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</si>
  <si>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</si>
  <si>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</si>
  <si>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</si>
  <si>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</si>
  <si>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</si>
  <si>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</si>
  <si>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</si>
  <si>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</si>
  <si>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</si>
  <si>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</si>
  <si>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</si>
  <si>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</si>
  <si>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</si>
  <si>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</si>
  <si>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</si>
  <si>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</si>
  <si>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</si>
  <si>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</si>
  <si>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</si>
  <si>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</si>
  <si>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</si>
  <si>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</si>
  <si>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</si>
  <si>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</si>
  <si>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</si>
  <si>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</si>
  <si>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</si>
  <si>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</si>
  <si>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</si>
  <si>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</si>
  <si>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</si>
  <si>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</si>
  <si>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</si>
  <si>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</si>
  <si>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</si>
  <si>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</si>
  <si>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</si>
  <si>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</si>
  <si>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</si>
  <si>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</si>
  <si>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</si>
  <si>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</si>
  <si>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</si>
  <si>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</si>
  <si>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</si>
  <si>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</si>
  <si>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</si>
  <si>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</si>
  <si>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</si>
  <si>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</si>
  <si>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</si>
  <si>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</si>
  <si>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</si>
  <si>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</si>
  <si>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</si>
  <si>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</si>
  <si>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</si>
  <si>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</si>
  <si>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</si>
  <si>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</si>
  <si>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</si>
  <si>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</si>
  <si>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</si>
  <si>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</si>
  <si>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</si>
  <si>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</si>
  <si>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2360 Acres ,  canal discharge 60 cusecs</t>
  </si>
  <si>
    <t>Work is in progress.</t>
  </si>
  <si>
    <t>Canal discharge 110 cusecs</t>
  </si>
  <si>
    <t xml:space="preserve"> Water level i.e., on 07.11.2015</t>
  </si>
  <si>
    <t xml:space="preserve"> TELANGANA MEDIUM IRRIGATION PROJECTS (BASIN WISE) 
DAILY WATER LEVELS on 08.11.2015</t>
  </si>
  <si>
    <t xml:space="preserve"> Water level i.e., on 08.11.2015</t>
  </si>
  <si>
    <t>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</si>
</sst>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36" activePane="bottomLeft" state="frozen"/>
      <selection pane="bottomLeft" activeCell="M38" sqref="M3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5" t="s">
        <v>88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84" t="s">
        <v>41</v>
      </c>
      <c r="B3" s="91" t="s">
        <v>0</v>
      </c>
      <c r="C3" s="84" t="s">
        <v>72</v>
      </c>
      <c r="D3" s="84" t="s">
        <v>71</v>
      </c>
      <c r="E3" s="84" t="s">
        <v>70</v>
      </c>
      <c r="F3" s="84" t="s">
        <v>1</v>
      </c>
      <c r="G3" s="84"/>
      <c r="H3" s="85" t="s">
        <v>87</v>
      </c>
      <c r="I3" s="86"/>
      <c r="J3" s="85" t="s">
        <v>89</v>
      </c>
      <c r="K3" s="86"/>
      <c r="L3" s="81" t="s">
        <v>49</v>
      </c>
      <c r="M3" s="81" t="s">
        <v>68</v>
      </c>
      <c r="N3" s="81" t="s">
        <v>69</v>
      </c>
      <c r="O3" s="81" t="s">
        <v>50</v>
      </c>
      <c r="P3" s="81" t="s">
        <v>66</v>
      </c>
    </row>
    <row r="4" spans="1:17" s="16" customFormat="1" ht="60.75" customHeight="1">
      <c r="A4" s="84"/>
      <c r="B4" s="91"/>
      <c r="C4" s="84"/>
      <c r="D4" s="84"/>
      <c r="E4" s="84"/>
      <c r="F4" s="84"/>
      <c r="G4" s="84"/>
      <c r="H4" s="87"/>
      <c r="I4" s="88"/>
      <c r="J4" s="87"/>
      <c r="K4" s="88"/>
      <c r="L4" s="82"/>
      <c r="M4" s="82"/>
      <c r="N4" s="82"/>
      <c r="O4" s="82"/>
      <c r="P4" s="82"/>
    </row>
    <row r="5" spans="1:17" s="16" customFormat="1" ht="48.75" customHeight="1">
      <c r="A5" s="84"/>
      <c r="B5" s="91"/>
      <c r="C5" s="84"/>
      <c r="D5" s="84"/>
      <c r="E5" s="84"/>
      <c r="F5" s="69" t="s">
        <v>2</v>
      </c>
      <c r="G5" s="69" t="s">
        <v>67</v>
      </c>
      <c r="H5" s="8" t="s">
        <v>2</v>
      </c>
      <c r="I5" s="69" t="s">
        <v>67</v>
      </c>
      <c r="J5" s="8" t="s">
        <v>2</v>
      </c>
      <c r="K5" s="69" t="s">
        <v>67</v>
      </c>
      <c r="L5" s="83"/>
      <c r="M5" s="83"/>
      <c r="N5" s="83"/>
      <c r="O5" s="83"/>
      <c r="P5" s="82"/>
    </row>
    <row r="6" spans="1:17" s="17" customFormat="1" ht="34.5" customHeight="1">
      <c r="A6" s="84"/>
      <c r="B6" s="9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3"/>
    </row>
    <row r="7" spans="1:17" s="16" customFormat="1" ht="26.25">
      <c r="A7" s="69">
        <v>1</v>
      </c>
      <c r="B7" s="68">
        <f>+A7+1</f>
        <v>2</v>
      </c>
      <c r="C7" s="68">
        <v>3</v>
      </c>
      <c r="D7" s="69">
        <v>4</v>
      </c>
      <c r="E7" s="68">
        <v>5</v>
      </c>
      <c r="F7" s="68">
        <v>6</v>
      </c>
      <c r="G7" s="69">
        <v>7</v>
      </c>
      <c r="H7" s="68">
        <v>8</v>
      </c>
      <c r="I7" s="68">
        <v>9</v>
      </c>
      <c r="J7" s="69">
        <v>10</v>
      </c>
      <c r="K7" s="68">
        <v>11</v>
      </c>
      <c r="L7" s="68">
        <v>12</v>
      </c>
      <c r="M7" s="69">
        <v>13</v>
      </c>
      <c r="N7" s="68">
        <v>14</v>
      </c>
      <c r="O7" s="68">
        <v>15</v>
      </c>
      <c r="P7" s="69">
        <v>16</v>
      </c>
      <c r="Q7" s="68">
        <f t="shared" ref="Q7" si="0">+P7+1</f>
        <v>17</v>
      </c>
    </row>
    <row r="8" spans="1:17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7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17" ht="63.75" customHeight="1">
      <c r="A10" s="11"/>
      <c r="B10" s="68" t="s">
        <v>30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67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1486.8*0.3048</f>
        <v>453.17664000000002</v>
      </c>
      <c r="I11" s="12">
        <v>420.262</v>
      </c>
      <c r="J11" s="8">
        <f>1486.8*0.3048</f>
        <v>453.17664000000002</v>
      </c>
      <c r="K11" s="12">
        <v>420.262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6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7" t="s">
        <v>74</v>
      </c>
      <c r="Q12" s="1"/>
    </row>
    <row r="13" spans="1:17" ht="51" customHeight="1">
      <c r="A13" s="11"/>
      <c r="B13" s="68" t="s">
        <v>31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6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67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68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285.55</v>
      </c>
      <c r="I18" s="12">
        <v>1015.054</v>
      </c>
      <c r="J18" s="8">
        <v>285.5</v>
      </c>
      <c r="K18" s="12">
        <v>1004.712</v>
      </c>
      <c r="L18" s="12">
        <v>0</v>
      </c>
      <c r="M18" s="12">
        <v>110</v>
      </c>
      <c r="N18" s="11">
        <v>18000</v>
      </c>
      <c r="O18" s="9">
        <v>0</v>
      </c>
      <c r="P18" s="48" t="s">
        <v>86</v>
      </c>
      <c r="Q18" s="16"/>
    </row>
    <row r="19" spans="1:17" s="6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355.61</v>
      </c>
      <c r="I19" s="12">
        <v>345.74</v>
      </c>
      <c r="J19" s="8">
        <v>355.61</v>
      </c>
      <c r="K19" s="12">
        <v>345.74</v>
      </c>
      <c r="L19" s="12">
        <v>0</v>
      </c>
      <c r="M19" s="12">
        <v>15</v>
      </c>
      <c r="N19" s="9">
        <v>1000</v>
      </c>
      <c r="O19" s="49">
        <v>0</v>
      </c>
      <c r="P19" s="50" t="s">
        <v>82</v>
      </c>
      <c r="Q19" s="16" t="s">
        <v>27</v>
      </c>
    </row>
    <row r="20" spans="1:17" s="72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236.85</v>
      </c>
      <c r="I20" s="52">
        <v>1896</v>
      </c>
      <c r="J20" s="51">
        <v>236.85</v>
      </c>
      <c r="K20" s="52">
        <v>1896</v>
      </c>
      <c r="L20" s="12">
        <v>0</v>
      </c>
      <c r="M20" s="12">
        <v>150</v>
      </c>
      <c r="N20" s="11">
        <v>15000</v>
      </c>
      <c r="O20" s="49">
        <v>0</v>
      </c>
      <c r="P20" s="48" t="s">
        <v>78</v>
      </c>
      <c r="Q20" s="16"/>
    </row>
    <row r="21" spans="1:17" s="67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324.35000000000002</v>
      </c>
      <c r="I21" s="12">
        <v>260</v>
      </c>
      <c r="J21" s="8">
        <v>324.25</v>
      </c>
      <c r="K21" s="12">
        <v>255</v>
      </c>
      <c r="L21" s="33">
        <v>0</v>
      </c>
      <c r="M21" s="12">
        <v>35</v>
      </c>
      <c r="N21" s="11">
        <v>2500</v>
      </c>
      <c r="O21" s="49">
        <v>0</v>
      </c>
      <c r="P21" s="48" t="s">
        <v>79</v>
      </c>
      <c r="Q21" s="16"/>
    </row>
    <row r="22" spans="1:17" s="72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147.05000000000001</v>
      </c>
      <c r="I22" s="12">
        <v>675</v>
      </c>
      <c r="J22" s="8">
        <v>147.05000000000001</v>
      </c>
      <c r="K22" s="12">
        <v>675</v>
      </c>
      <c r="L22" s="12">
        <v>0</v>
      </c>
      <c r="M22" s="12">
        <v>90</v>
      </c>
      <c r="N22" s="11">
        <v>6000</v>
      </c>
      <c r="O22" s="9">
        <v>0</v>
      </c>
      <c r="P22" s="48" t="s">
        <v>80</v>
      </c>
      <c r="Q22" s="16"/>
    </row>
    <row r="23" spans="1:17" s="67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49">
        <v>0</v>
      </c>
      <c r="P23" s="27"/>
      <c r="Q23" s="16"/>
    </row>
    <row r="24" spans="1:17" s="67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276.85000000000002</v>
      </c>
      <c r="I24" s="12">
        <v>487.404</v>
      </c>
      <c r="J24" s="8">
        <v>276.75</v>
      </c>
      <c r="K24" s="12">
        <v>475.40899999999999</v>
      </c>
      <c r="L24" s="12">
        <v>0</v>
      </c>
      <c r="M24" s="12">
        <v>65</v>
      </c>
      <c r="N24" s="11">
        <v>6900</v>
      </c>
      <c r="O24" s="49">
        <v>0</v>
      </c>
      <c r="P24" s="48"/>
      <c r="Q24" s="16"/>
    </row>
    <row r="25" spans="1:17" s="67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154.62</v>
      </c>
      <c r="I25" s="52">
        <v>452</v>
      </c>
      <c r="J25" s="53">
        <v>154.62</v>
      </c>
      <c r="K25" s="52">
        <v>452</v>
      </c>
      <c r="L25" s="12">
        <v>0</v>
      </c>
      <c r="M25" s="12">
        <v>11.11</v>
      </c>
      <c r="N25" s="11">
        <v>2000</v>
      </c>
      <c r="O25" s="12">
        <v>0</v>
      </c>
      <c r="P25" s="48"/>
      <c r="Q25" s="16"/>
    </row>
    <row r="26" spans="1:17" s="67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239</v>
      </c>
      <c r="I26" s="12">
        <v>6740</v>
      </c>
      <c r="J26" s="51">
        <v>239</v>
      </c>
      <c r="K26" s="12">
        <v>6740</v>
      </c>
      <c r="L26" s="34">
        <v>150</v>
      </c>
      <c r="M26" s="34">
        <v>150</v>
      </c>
      <c r="N26" s="11">
        <v>9500</v>
      </c>
      <c r="O26" s="49">
        <v>0</v>
      </c>
      <c r="P26" s="48" t="s">
        <v>78</v>
      </c>
      <c r="Q26" s="16"/>
    </row>
    <row r="27" spans="1:17" s="67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5" t="s">
        <v>52</v>
      </c>
      <c r="J27" s="54" t="s">
        <v>52</v>
      </c>
      <c r="K27" s="55" t="s">
        <v>52</v>
      </c>
      <c r="L27" s="55" t="s">
        <v>52</v>
      </c>
      <c r="M27" s="55" t="s">
        <v>52</v>
      </c>
      <c r="N27" s="56" t="s">
        <v>64</v>
      </c>
      <c r="O27" s="9">
        <v>0</v>
      </c>
      <c r="P27" s="18" t="s">
        <v>60</v>
      </c>
      <c r="Q27" s="16"/>
    </row>
    <row r="28" spans="1:17" s="67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7">
        <v>0</v>
      </c>
      <c r="M28" s="58">
        <v>0</v>
      </c>
      <c r="N28" s="9">
        <v>1000</v>
      </c>
      <c r="O28" s="49">
        <v>0</v>
      </c>
      <c r="P28" s="59" t="s">
        <v>60</v>
      </c>
      <c r="Q28" s="16"/>
    </row>
    <row r="29" spans="1:17" s="67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0">
        <v>150.9</v>
      </c>
      <c r="I29" s="52">
        <v>348</v>
      </c>
      <c r="J29" s="60">
        <v>150.9</v>
      </c>
      <c r="K29" s="52">
        <v>348</v>
      </c>
      <c r="L29" s="57">
        <v>0</v>
      </c>
      <c r="M29" s="57">
        <v>60</v>
      </c>
      <c r="N29" s="11">
        <v>2000</v>
      </c>
      <c r="O29" s="49">
        <v>0</v>
      </c>
      <c r="P29" s="48"/>
      <c r="Q29" s="16"/>
    </row>
    <row r="30" spans="1:17" ht="63.75" customHeight="1">
      <c r="A30" s="11"/>
      <c r="B30" s="68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7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67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156.65</v>
      </c>
      <c r="I32" s="12">
        <v>198.50409999999999</v>
      </c>
      <c r="J32" s="8">
        <v>156.6</v>
      </c>
      <c r="K32" s="12">
        <v>195.79300000000001</v>
      </c>
      <c r="L32" s="12">
        <v>0</v>
      </c>
      <c r="M32" s="12">
        <v>35</v>
      </c>
      <c r="N32" s="11">
        <v>3500</v>
      </c>
      <c r="O32" s="9">
        <v>0</v>
      </c>
      <c r="P32" s="27"/>
      <c r="Q32" s="1"/>
    </row>
    <row r="33" spans="1:21" s="67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7" t="s">
        <v>83</v>
      </c>
      <c r="Q33" s="1"/>
    </row>
    <row r="34" spans="1:21" ht="63.75" customHeight="1">
      <c r="A34" s="11"/>
      <c r="B34" s="68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111.9</v>
      </c>
      <c r="I35" s="12">
        <v>145.03</v>
      </c>
      <c r="J35" s="8">
        <v>111.9</v>
      </c>
      <c r="K35" s="12">
        <v>145.03</v>
      </c>
      <c r="L35" s="12">
        <v>0</v>
      </c>
      <c r="M35" s="12">
        <v>10</v>
      </c>
      <c r="N35" s="11">
        <v>5000</v>
      </c>
      <c r="O35" s="49">
        <v>0</v>
      </c>
      <c r="P35" s="48"/>
      <c r="Q35" s="1"/>
    </row>
    <row r="36" spans="1:21" s="6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(6*2.54)/100+(29*0.3048)+E36</f>
        <v>95.761600000000001</v>
      </c>
      <c r="I36" s="12">
        <v>1184</v>
      </c>
      <c r="J36" s="8">
        <f>(5*2.54)/100+(29*0.3048)+E36</f>
        <v>95.736199999999997</v>
      </c>
      <c r="K36" s="12">
        <v>1171.0999999999999</v>
      </c>
      <c r="L36" s="12">
        <v>0</v>
      </c>
      <c r="M36" s="12">
        <v>70</v>
      </c>
      <c r="N36" s="11">
        <v>8700</v>
      </c>
      <c r="O36" s="9">
        <v>0</v>
      </c>
      <c r="P36" s="48"/>
      <c r="Q36" s="1"/>
    </row>
    <row r="37" spans="1:21" s="6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(3*2.54)/100+(22*0.3048)+E37</f>
        <v>199.11180000000002</v>
      </c>
      <c r="I37" s="12">
        <v>748</v>
      </c>
      <c r="J37" s="8">
        <f>(2*2.54)/100+(22*0.3048)+E37</f>
        <v>199.08640000000003</v>
      </c>
      <c r="K37" s="12">
        <v>739</v>
      </c>
      <c r="L37" s="12">
        <v>0</v>
      </c>
      <c r="M37" s="12">
        <v>60</v>
      </c>
      <c r="N37" s="11">
        <v>5180</v>
      </c>
      <c r="O37" s="9">
        <v>0</v>
      </c>
      <c r="P37" s="48"/>
      <c r="Q37" s="1"/>
      <c r="U37" s="67" t="s">
        <v>90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79.64</v>
      </c>
      <c r="I40" s="12">
        <v>367.32900000000001</v>
      </c>
      <c r="J40" s="8">
        <v>79.59</v>
      </c>
      <c r="K40" s="12">
        <v>362.37</v>
      </c>
      <c r="L40" s="12">
        <v>0</v>
      </c>
      <c r="M40" s="12">
        <v>40</v>
      </c>
      <c r="N40" s="11">
        <v>2360</v>
      </c>
      <c r="O40" s="49">
        <v>0</v>
      </c>
      <c r="P40" s="26" t="s">
        <v>84</v>
      </c>
      <c r="Q40" s="11"/>
    </row>
    <row r="41" spans="1:21" s="73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8">
        <v>72.400000000000006</v>
      </c>
      <c r="I41" s="12">
        <v>458.28</v>
      </c>
      <c r="J41" s="8">
        <v>72.400000000000006</v>
      </c>
      <c r="K41" s="12">
        <v>458.28</v>
      </c>
      <c r="L41" s="12">
        <v>175</v>
      </c>
      <c r="M41" s="12">
        <v>175</v>
      </c>
      <c r="N41" s="11">
        <v>24700</v>
      </c>
      <c r="O41" s="9">
        <v>0</v>
      </c>
      <c r="P41" s="70"/>
      <c r="Q41" s="11"/>
    </row>
    <row r="42" spans="1:21" s="73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9">
        <v>0</v>
      </c>
      <c r="P42" s="26" t="s">
        <v>76</v>
      </c>
      <c r="Q42" s="11"/>
    </row>
    <row r="43" spans="1:21" s="73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9"/>
      <c r="I43" s="12"/>
      <c r="J43" s="69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3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2"/>
      <c r="P44" s="65" t="s">
        <v>85</v>
      </c>
      <c r="Q44" s="11"/>
    </row>
    <row r="45" spans="1:21" s="73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123.47</v>
      </c>
      <c r="I45" s="12">
        <v>7880</v>
      </c>
      <c r="J45" s="8">
        <v>123.44</v>
      </c>
      <c r="K45" s="12">
        <v>7850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4" t="s">
        <v>58</v>
      </c>
      <c r="B46" s="84"/>
      <c r="C46" s="18">
        <f t="shared" ref="C46" si="1">SUM(C11:C45)</f>
        <v>349775</v>
      </c>
      <c r="D46" s="18"/>
      <c r="E46" s="18"/>
      <c r="F46" s="69"/>
      <c r="G46" s="18">
        <f t="shared" ref="G46" si="2">SUM(G11:G45)</f>
        <v>46385.63</v>
      </c>
      <c r="H46" s="8"/>
      <c r="I46" s="18">
        <f>SUM(I11:I45)</f>
        <v>26292.737100000002</v>
      </c>
      <c r="J46" s="8"/>
      <c r="K46" s="18">
        <f>SUM(K11:K45)</f>
        <v>26205.829999999998</v>
      </c>
      <c r="L46" s="18">
        <f>SUM(L11:L45)</f>
        <v>325</v>
      </c>
      <c r="M46" s="18">
        <f>SUM(M11:M45)</f>
        <v>1116.1100000000001</v>
      </c>
      <c r="N46" s="18">
        <f>SUM(N18:N45)</f>
        <v>124340</v>
      </c>
      <c r="O46" s="18"/>
      <c r="P46" s="69"/>
      <c r="Q46" s="46"/>
    </row>
    <row r="47" spans="1:21" s="3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27"/>
    </row>
    <row r="48" spans="1:21" s="3" customFormat="1" ht="63.75" customHeight="1">
      <c r="A48" s="11"/>
      <c r="B48" s="68" t="s">
        <v>35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7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47" t="s">
        <v>81</v>
      </c>
      <c r="Q49" s="27"/>
    </row>
    <row r="50" spans="1:17" s="7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63">
        <v>35.622</v>
      </c>
      <c r="J50" s="8">
        <v>386.31259999999997</v>
      </c>
      <c r="K50" s="63">
        <v>35.622</v>
      </c>
      <c r="L50" s="9" t="s">
        <v>62</v>
      </c>
      <c r="M50" s="9">
        <v>0</v>
      </c>
      <c r="N50" s="11" t="s">
        <v>64</v>
      </c>
      <c r="O50" s="9"/>
      <c r="P50" s="47"/>
      <c r="Q50" s="27"/>
    </row>
    <row r="51" spans="1:17" ht="63.75" customHeight="1">
      <c r="A51" s="69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7" customFormat="1" ht="81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1669.9*0.3048</f>
        <v>508.98552000000007</v>
      </c>
      <c r="I52" s="12">
        <v>441.08</v>
      </c>
      <c r="J52" s="8">
        <f>1669.8*0.3048</f>
        <v>508.95504</v>
      </c>
      <c r="K52" s="12">
        <v>437.25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9"/>
      <c r="B53" s="68" t="s">
        <v>55</v>
      </c>
      <c r="C53" s="18"/>
      <c r="D53" s="34"/>
      <c r="E53" s="18"/>
      <c r="F53" s="8"/>
      <c r="G53" s="8"/>
      <c r="H53" s="69"/>
      <c r="I53" s="11"/>
      <c r="J53" s="69"/>
      <c r="K53" s="11"/>
      <c r="L53" s="9"/>
      <c r="M53" s="9"/>
      <c r="N53" s="11"/>
      <c r="O53" s="9"/>
      <c r="P53" s="27"/>
      <c r="Q53" s="27"/>
    </row>
    <row r="54" spans="1:17" s="6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(23*0.3048)+(8*2.54)/100+E54</f>
        <v>251.01360000000003</v>
      </c>
      <c r="I54" s="12">
        <v>1997.73</v>
      </c>
      <c r="J54" s="8">
        <f>(23*0.3048)+(6*2.54)/100+E54</f>
        <v>250.96280000000002</v>
      </c>
      <c r="K54" s="12">
        <v>1970.53</v>
      </c>
      <c r="L54" s="9">
        <v>0</v>
      </c>
      <c r="M54" s="9">
        <v>70</v>
      </c>
      <c r="N54" s="11">
        <v>18193</v>
      </c>
      <c r="O54" s="49">
        <v>0</v>
      </c>
      <c r="P54" s="27"/>
      <c r="Q54" s="27"/>
    </row>
    <row r="55" spans="1:17" ht="63.75" customHeight="1">
      <c r="A55" s="11"/>
      <c r="B55" s="68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7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93.37</v>
      </c>
      <c r="I56" s="11">
        <v>1233</v>
      </c>
      <c r="J56" s="8">
        <v>93.35</v>
      </c>
      <c r="K56" s="11">
        <v>1223</v>
      </c>
      <c r="L56" s="9">
        <v>0</v>
      </c>
      <c r="M56" s="9">
        <v>0</v>
      </c>
      <c r="N56" s="11">
        <v>20350</v>
      </c>
      <c r="O56" s="49">
        <v>0</v>
      </c>
      <c r="P56" s="70"/>
      <c r="Q56" s="69">
        <v>516</v>
      </c>
    </row>
    <row r="57" spans="1:17" s="6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116.13</v>
      </c>
      <c r="I57" s="12">
        <v>299.52</v>
      </c>
      <c r="J57" s="8">
        <v>116.05</v>
      </c>
      <c r="K57" s="12">
        <v>289.86</v>
      </c>
      <c r="L57" s="12">
        <v>0</v>
      </c>
      <c r="M57" s="12">
        <v>111.8</v>
      </c>
      <c r="N57" s="11">
        <v>7350</v>
      </c>
      <c r="O57" s="49">
        <v>0</v>
      </c>
      <c r="P57" s="27"/>
      <c r="Q57" s="27"/>
    </row>
    <row r="58" spans="1:17" s="7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192.78</v>
      </c>
      <c r="I58" s="12">
        <v>89.85</v>
      </c>
      <c r="J58" s="8">
        <v>192.73</v>
      </c>
      <c r="K58" s="12">
        <v>85.49</v>
      </c>
      <c r="L58" s="9">
        <v>0</v>
      </c>
      <c r="M58" s="9">
        <v>80</v>
      </c>
      <c r="N58" s="11">
        <v>7200</v>
      </c>
      <c r="O58" s="12">
        <v>0</v>
      </c>
      <c r="P58" s="64"/>
      <c r="Q58" s="27"/>
    </row>
    <row r="59" spans="1:17" s="3" customFormat="1" ht="63.75" customHeight="1">
      <c r="A59" s="69"/>
      <c r="B59" s="68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4096.8019999999997</v>
      </c>
      <c r="J59" s="8"/>
      <c r="K59" s="18">
        <f t="shared" ref="K59" si="6">SUM(K49:K58)</f>
        <v>4041.752</v>
      </c>
      <c r="L59" s="18">
        <f t="shared" ref="L59:M59" si="7">SUM(L49:L58)</f>
        <v>0</v>
      </c>
      <c r="M59" s="18">
        <f t="shared" si="7"/>
        <v>261.8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69"/>
      <c r="B60" s="68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30389.539100000002</v>
      </c>
      <c r="J60" s="8"/>
      <c r="K60" s="18">
        <f t="shared" si="10"/>
        <v>30247.581999999999</v>
      </c>
      <c r="L60" s="18">
        <f t="shared" ref="L60:M60" si="11">L59+L46</f>
        <v>325</v>
      </c>
      <c r="M60" s="18">
        <f t="shared" si="11"/>
        <v>1377.91</v>
      </c>
      <c r="N60" s="18">
        <f>N59+N46</f>
        <v>185433</v>
      </c>
      <c r="O60" s="9"/>
      <c r="P60" s="11"/>
      <c r="Q60" s="27"/>
    </row>
    <row r="61" spans="1:17" s="3" customFormat="1" ht="23.25">
      <c r="A61" s="66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6"/>
      <c r="N61" s="11"/>
      <c r="O61" s="26"/>
      <c r="P61" s="27"/>
      <c r="Q61" s="27"/>
    </row>
    <row r="62" spans="1:17" s="3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17" s="3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17" s="3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2015-11-09T06:52:11Z</cp:lastPrinted>
  <dcterms:created xsi:type="dcterms:W3CDTF">2000-07-15T07:26:51Z</dcterms:created>
  <dcterms:modified xsi:type="dcterms:W3CDTF">2015-11-09T06:52:16Z</dcterms:modified>
</cp:coreProperties>
</file>