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H54"/>
  <c r="J52"/>
  <c r="J54"/>
  <c r="J37"/>
  <c r="J36"/>
  <c r="H37" l="1"/>
  <c r="H36"/>
  <c r="H52"/>
  <c r="H15"/>
  <c r="H11"/>
  <c r="J15" l="1"/>
  <c r="J11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<sst xmlns="http://schemas.openxmlformats.org/spreadsheetml/2006/main" count="134" uniqueCount="91">
  <si>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</si>
  <si>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</si>
  <si>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</si>
  <si>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</si>
  <si>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</si>
  <si>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</si>
  <si>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</si>
  <si>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</si>
  <si>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</si>
  <si>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</si>
  <si>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</si>
  <si>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</si>
  <si>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</si>
  <si>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</si>
  <si>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</si>
  <si>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</si>
  <si>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</si>
  <si>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</si>
  <si>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</si>
  <si>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</si>
  <si>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</si>
  <si>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</si>
  <si>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</si>
  <si>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</si>
  <si>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</si>
  <si>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</si>
  <si>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</si>
  <si>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</si>
  <si>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</si>
  <si>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</si>
  <si>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</si>
  <si>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</si>
  <si>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</si>
  <si>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</si>
  <si>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</si>
  <si>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</si>
  <si>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</si>
  <si>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</si>
  <si>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</si>
  <si>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</si>
  <si>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</si>
  <si>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</si>
  <si>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</si>
  <si>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</si>
  <si>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</si>
  <si>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</si>
  <si>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</si>
  <si>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</si>
  <si>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</si>
  <si>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</si>
  <si>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</si>
  <si>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</si>
  <si>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</si>
  <si>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</si>
  <si>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</si>
  <si>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</si>
  <si>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</si>
  <si>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</si>
  <si>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</si>
  <si>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</si>
  <si>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</si>
  <si>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</si>
  <si>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</si>
  <si>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</si>
  <si>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</si>
  <si>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</si>
  <si>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</si>
  <si>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</si>
  <si>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</si>
  <si>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</si>
  <si>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</si>
  <si>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</si>
  <si>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</si>
  <si>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</si>
  <si>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</si>
  <si>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</si>
  <si>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</si>
  <si>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</si>
  <si>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</si>
  <si>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</si>
  <si>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</si>
  <si>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</si>
  <si>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</si>
  <si>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</si>
  <si>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</si>
  <si>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</si>
  <si>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</si>
  <si>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110 cusecs</t>
  </si>
  <si>
    <t xml:space="preserve"> Water level i.e., on 07.12.2015</t>
  </si>
  <si>
    <t xml:space="preserve"> TELANGANA MEDIUM IRRIGATION PROJECTS (BASIN WISE) 
DAILY WATER LEVELS on 08.12.2015</t>
  </si>
  <si>
    <t xml:space="preserve"> Water level i.e., on 08.12.2015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</si>
</sst>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6" activePane="bottomLeft" state="frozen"/>
      <selection pane="bottomLeft" activeCell="S21" sqref="S2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3" t="s">
        <v>89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7" s="16" customFormat="1" ht="9" customHeight="1">
      <c r="A3" s="74" t="s">
        <v>40</v>
      </c>
      <c r="B3" s="72" t="s">
        <v>0</v>
      </c>
      <c r="C3" s="74" t="s">
        <v>71</v>
      </c>
      <c r="D3" s="74" t="s">
        <v>70</v>
      </c>
      <c r="E3" s="74" t="s">
        <v>69</v>
      </c>
      <c r="F3" s="74" t="s">
        <v>1</v>
      </c>
      <c r="G3" s="74"/>
      <c r="H3" s="78" t="s">
        <v>88</v>
      </c>
      <c r="I3" s="79"/>
      <c r="J3" s="78" t="s">
        <v>90</v>
      </c>
      <c r="K3" s="79"/>
      <c r="L3" s="75" t="s">
        <v>48</v>
      </c>
      <c r="M3" s="75" t="s">
        <v>67</v>
      </c>
      <c r="N3" s="75" t="s">
        <v>68</v>
      </c>
      <c r="O3" s="75" t="s">
        <v>49</v>
      </c>
      <c r="P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/>
      <c r="P4" s="76"/>
    </row>
    <row r="5" spans="1:17" s="16" customFormat="1" ht="48.75" customHeight="1">
      <c r="A5" s="74"/>
      <c r="B5" s="72"/>
      <c r="C5" s="74"/>
      <c r="D5" s="74"/>
      <c r="E5" s="74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7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7">
        <v>16</v>
      </c>
      <c r="Q7" s="66">
        <f t="shared" ref="Q7" si="0">+P7+1</f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33"/>
      <c r="P10" s="11"/>
    </row>
    <row r="11" spans="1:17" s="6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1485.8*0.3048</f>
        <v>452.87184000000002</v>
      </c>
      <c r="I11" s="33">
        <v>381.113</v>
      </c>
      <c r="J11" s="8">
        <f>1485.8*0.3048</f>
        <v>452.87184000000002</v>
      </c>
      <c r="K11" s="33">
        <v>381.113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6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69" t="s">
        <v>73</v>
      </c>
      <c r="Q12" s="1"/>
    </row>
    <row r="13" spans="1:17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69" t="s">
        <v>82</v>
      </c>
      <c r="Q14" s="1"/>
    </row>
    <row r="15" spans="1:17" s="6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52">
        <f>1445.91*0.3048</f>
        <v>440.71336800000006</v>
      </c>
      <c r="I15" s="12">
        <v>67.992999999999995</v>
      </c>
      <c r="J15" s="52">
        <f>1445.91*0.3048</f>
        <v>440.71336800000006</v>
      </c>
      <c r="K15" s="12">
        <v>67.992999999999995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60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283.7</v>
      </c>
      <c r="I18" s="33">
        <v>660.096</v>
      </c>
      <c r="J18" s="8">
        <v>283.64999999999998</v>
      </c>
      <c r="K18" s="12">
        <v>651.37099999999998</v>
      </c>
      <c r="L18" s="12">
        <v>0</v>
      </c>
      <c r="M18" s="12">
        <v>110</v>
      </c>
      <c r="N18" s="11">
        <v>18000</v>
      </c>
      <c r="O18" s="9">
        <v>0</v>
      </c>
      <c r="P18" s="46" t="s">
        <v>87</v>
      </c>
      <c r="Q18" s="16"/>
    </row>
    <row r="19" spans="1:17" s="6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355.30500000000001</v>
      </c>
      <c r="I19" s="12">
        <v>308.108</v>
      </c>
      <c r="J19" s="8">
        <v>355.30500000000001</v>
      </c>
      <c r="K19" s="12">
        <v>308.108</v>
      </c>
      <c r="L19" s="12">
        <v>0</v>
      </c>
      <c r="M19" s="12">
        <v>14</v>
      </c>
      <c r="N19" s="9">
        <v>1000</v>
      </c>
      <c r="O19" s="45">
        <v>0</v>
      </c>
      <c r="P19" s="47" t="s">
        <v>86</v>
      </c>
      <c r="Q19" s="16"/>
    </row>
    <row r="20" spans="1:17" s="65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3">
        <v>236.35</v>
      </c>
      <c r="I20" s="48">
        <v>1740</v>
      </c>
      <c r="J20" s="53">
        <v>236.35</v>
      </c>
      <c r="K20" s="48">
        <v>1740</v>
      </c>
      <c r="L20" s="12">
        <v>0</v>
      </c>
      <c r="M20" s="12">
        <v>40</v>
      </c>
      <c r="N20" s="11">
        <v>15000</v>
      </c>
      <c r="O20" s="45">
        <v>0</v>
      </c>
      <c r="P20" s="46"/>
      <c r="Q20" s="16"/>
    </row>
    <row r="21" spans="1:17" s="65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322.2</v>
      </c>
      <c r="I21" s="12">
        <v>168.744</v>
      </c>
      <c r="J21" s="8">
        <v>322.14999999999998</v>
      </c>
      <c r="K21" s="12">
        <v>166.77</v>
      </c>
      <c r="L21" s="33">
        <v>0</v>
      </c>
      <c r="M21" s="12">
        <v>40</v>
      </c>
      <c r="N21" s="11">
        <v>2500</v>
      </c>
      <c r="O21" s="45">
        <v>0</v>
      </c>
      <c r="P21" s="46" t="s">
        <v>81</v>
      </c>
      <c r="Q21" s="16"/>
    </row>
    <row r="22" spans="1:17" s="65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146.69999999999999</v>
      </c>
      <c r="I22" s="12">
        <v>568</v>
      </c>
      <c r="J22" s="8">
        <v>146.6</v>
      </c>
      <c r="K22" s="12">
        <v>540</v>
      </c>
      <c r="L22" s="12">
        <v>0</v>
      </c>
      <c r="M22" s="12">
        <v>0</v>
      </c>
      <c r="N22" s="11">
        <v>6000</v>
      </c>
      <c r="O22" s="9">
        <v>0</v>
      </c>
      <c r="P22" s="46" t="s">
        <v>77</v>
      </c>
      <c r="Q22" s="16"/>
    </row>
    <row r="23" spans="1:17" s="65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5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275.85000000000002</v>
      </c>
      <c r="I24" s="12">
        <v>376.30900000000003</v>
      </c>
      <c r="J24" s="8">
        <v>275.8</v>
      </c>
      <c r="K24" s="12">
        <v>370.95699999999999</v>
      </c>
      <c r="L24" s="12">
        <v>0</v>
      </c>
      <c r="M24" s="12">
        <v>65</v>
      </c>
      <c r="N24" s="11">
        <v>6900</v>
      </c>
      <c r="O24" s="45">
        <v>0</v>
      </c>
      <c r="P24" s="46"/>
      <c r="Q24" s="16"/>
    </row>
    <row r="25" spans="1:17" s="65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2">
        <v>154.55000000000001</v>
      </c>
      <c r="I25" s="48">
        <v>457</v>
      </c>
      <c r="J25" s="52">
        <v>154.5</v>
      </c>
      <c r="K25" s="48">
        <v>451</v>
      </c>
      <c r="L25" s="12">
        <v>0</v>
      </c>
      <c r="M25" s="12">
        <v>0</v>
      </c>
      <c r="N25" s="11">
        <v>2000</v>
      </c>
      <c r="O25" s="12">
        <v>0</v>
      </c>
      <c r="P25" s="46"/>
      <c r="Q25" s="16"/>
    </row>
    <row r="26" spans="1:17" s="65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3">
        <v>238.9</v>
      </c>
      <c r="I26" s="12">
        <v>6659</v>
      </c>
      <c r="J26" s="53">
        <v>238.9</v>
      </c>
      <c r="K26" s="12">
        <v>6659</v>
      </c>
      <c r="L26" s="34">
        <v>100</v>
      </c>
      <c r="M26" s="34">
        <v>0</v>
      </c>
      <c r="N26" s="11">
        <v>9500</v>
      </c>
      <c r="O26" s="45">
        <v>0</v>
      </c>
      <c r="P26" s="46"/>
      <c r="Q26" s="16"/>
    </row>
    <row r="27" spans="1:17" s="65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49" t="s">
        <v>63</v>
      </c>
      <c r="O27" s="9">
        <v>0</v>
      </c>
      <c r="P27" s="18" t="s">
        <v>59</v>
      </c>
      <c r="Q27" s="16"/>
    </row>
    <row r="28" spans="1:17" s="65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0">
        <v>0</v>
      </c>
      <c r="M28" s="48">
        <v>99.08</v>
      </c>
      <c r="N28" s="9">
        <v>1000</v>
      </c>
      <c r="O28" s="45">
        <v>0</v>
      </c>
      <c r="P28" s="51" t="s">
        <v>59</v>
      </c>
      <c r="Q28" s="16"/>
    </row>
    <row r="29" spans="1:17" s="6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4">
        <v>150.6</v>
      </c>
      <c r="I29" s="48">
        <v>321</v>
      </c>
      <c r="J29" s="54">
        <v>150.6</v>
      </c>
      <c r="K29" s="48">
        <v>321</v>
      </c>
      <c r="L29" s="50">
        <v>0</v>
      </c>
      <c r="M29" s="50">
        <v>25</v>
      </c>
      <c r="N29" s="11">
        <v>2000</v>
      </c>
      <c r="O29" s="45">
        <v>0</v>
      </c>
      <c r="P29" s="46"/>
      <c r="Q29" s="16"/>
    </row>
    <row r="30" spans="1:17" ht="63.75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56.033999999999999</v>
      </c>
      <c r="J31" s="8">
        <v>348.37</v>
      </c>
      <c r="K31" s="12">
        <v>56.02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6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163.9522</v>
      </c>
      <c r="J32" s="8">
        <v>156.05000000000001</v>
      </c>
      <c r="K32" s="12">
        <v>166.357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60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69" t="s">
        <v>78</v>
      </c>
      <c r="Q33" s="1"/>
    </row>
    <row r="34" spans="1:2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111.65</v>
      </c>
      <c r="I35" s="12">
        <v>133.22999999999999</v>
      </c>
      <c r="J35" s="8">
        <v>111.65</v>
      </c>
      <c r="K35" s="12">
        <v>133.22999999999999</v>
      </c>
      <c r="L35" s="12">
        <v>0</v>
      </c>
      <c r="M35" s="12">
        <v>15</v>
      </c>
      <c r="N35" s="11">
        <v>5000</v>
      </c>
      <c r="O35" s="45">
        <v>0</v>
      </c>
      <c r="P35" s="46"/>
      <c r="Q35" s="1"/>
    </row>
    <row r="36" spans="1:21" s="60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(1*2.54)/100+(27*0.3048)+E36</f>
        <v>95.024999999999991</v>
      </c>
      <c r="I36" s="12">
        <v>848.25</v>
      </c>
      <c r="J36" s="8">
        <f>(0*2.54)/100+(27*0.3048)+E36</f>
        <v>94.999600000000001</v>
      </c>
      <c r="K36" s="12">
        <v>838.85</v>
      </c>
      <c r="L36" s="12">
        <v>0</v>
      </c>
      <c r="M36" s="12">
        <v>50</v>
      </c>
      <c r="N36" s="11">
        <v>8700</v>
      </c>
      <c r="O36" s="9">
        <v>0</v>
      </c>
      <c r="P36" s="46"/>
      <c r="Q36" s="1"/>
    </row>
    <row r="37" spans="1:21" s="6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(1*2.54)/100+(19*0.3048)+E37</f>
        <v>198.14660000000001</v>
      </c>
      <c r="I37" s="12">
        <v>466</v>
      </c>
      <c r="J37" s="8">
        <f>(0*2.54)/100+(19*0.3048)+E37</f>
        <v>198.12120000000002</v>
      </c>
      <c r="K37" s="12">
        <v>458</v>
      </c>
      <c r="L37" s="12">
        <v>0</v>
      </c>
      <c r="M37" s="12">
        <v>40</v>
      </c>
      <c r="N37" s="11">
        <v>5180</v>
      </c>
      <c r="O37" s="9">
        <v>0</v>
      </c>
      <c r="P37" s="46"/>
      <c r="Q37" s="1"/>
      <c r="U37" s="60" t="s">
        <v>80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62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78.989999999999995</v>
      </c>
      <c r="I40" s="12">
        <v>306.86</v>
      </c>
      <c r="J40" s="8">
        <v>78.94</v>
      </c>
      <c r="K40" s="12">
        <v>302.56700000000001</v>
      </c>
      <c r="L40" s="12">
        <v>0</v>
      </c>
      <c r="M40" s="12">
        <v>20</v>
      </c>
      <c r="N40" s="11">
        <v>2360</v>
      </c>
      <c r="O40" s="45">
        <v>0</v>
      </c>
      <c r="P40" s="26" t="s">
        <v>83</v>
      </c>
      <c r="Q40" s="11"/>
    </row>
    <row r="41" spans="1:21" s="63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5">
        <v>70</v>
      </c>
      <c r="F41" s="8">
        <v>74</v>
      </c>
      <c r="G41" s="12">
        <v>730</v>
      </c>
      <c r="H41" s="8">
        <v>73.36</v>
      </c>
      <c r="I41" s="12">
        <v>608.83000000000004</v>
      </c>
      <c r="J41" s="8">
        <v>73.37</v>
      </c>
      <c r="K41" s="12">
        <v>610.55999999999995</v>
      </c>
      <c r="L41" s="12">
        <v>95</v>
      </c>
      <c r="M41" s="12">
        <v>75</v>
      </c>
      <c r="N41" s="11">
        <v>24700</v>
      </c>
      <c r="O41" s="9">
        <v>0</v>
      </c>
      <c r="P41" s="68"/>
      <c r="Q41" s="11"/>
    </row>
    <row r="42" spans="1:21" s="63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63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/>
      <c r="I43" s="12"/>
      <c r="J43" s="67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63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56"/>
      <c r="P44" s="57" t="s">
        <v>79</v>
      </c>
      <c r="Q44" s="11"/>
    </row>
    <row r="45" spans="1:21" s="63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122.95</v>
      </c>
      <c r="I45" s="12">
        <v>7412</v>
      </c>
      <c r="J45" s="8">
        <v>122.92</v>
      </c>
      <c r="K45" s="12">
        <v>7380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4" t="s">
        <v>57</v>
      </c>
      <c r="B46" s="74"/>
      <c r="C46" s="18">
        <f t="shared" ref="C46" si="1">SUM(C11:C45)</f>
        <v>349775</v>
      </c>
      <c r="D46" s="18"/>
      <c r="E46" s="18"/>
      <c r="F46" s="67"/>
      <c r="G46" s="18">
        <f t="shared" ref="G46" si="2">SUM(G11:G45)</f>
        <v>46385.63</v>
      </c>
      <c r="H46" s="8"/>
      <c r="I46" s="18">
        <f>SUM(I11:I45)</f>
        <v>23957.779200000001</v>
      </c>
      <c r="J46" s="8"/>
      <c r="K46" s="18">
        <f>SUM(K11:K45)</f>
        <v>23858.156000000003</v>
      </c>
      <c r="L46" s="18">
        <f>SUM(L11:L45)</f>
        <v>195</v>
      </c>
      <c r="M46" s="18">
        <f>SUM(M11:M45)</f>
        <v>633.07999999999993</v>
      </c>
      <c r="N46" s="18">
        <f>SUM(N18:N45)</f>
        <v>124340</v>
      </c>
      <c r="O46" s="18"/>
      <c r="P46" s="67"/>
      <c r="Q46" s="44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27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310.27999999999997</v>
      </c>
      <c r="I49" s="11"/>
      <c r="J49" s="8">
        <f>E49+0.3048*5.5</f>
        <v>309.21640000000002</v>
      </c>
      <c r="K49" s="11"/>
      <c r="L49" s="9"/>
      <c r="M49" s="12"/>
      <c r="N49" s="9">
        <v>8000</v>
      </c>
      <c r="O49" s="12"/>
      <c r="P49" s="69" t="s">
        <v>85</v>
      </c>
      <c r="Q49" s="27"/>
    </row>
    <row r="50" spans="1:17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52">
        <v>32.808999999999997</v>
      </c>
      <c r="J50" s="8">
        <v>386.25170000000003</v>
      </c>
      <c r="K50" s="52">
        <v>32.808999999999997</v>
      </c>
      <c r="L50" s="9" t="s">
        <v>61</v>
      </c>
      <c r="M50" s="9">
        <v>0</v>
      </c>
      <c r="N50" s="11" t="s">
        <v>63</v>
      </c>
      <c r="O50" s="9"/>
      <c r="P50" s="69"/>
      <c r="Q50" s="27"/>
    </row>
    <row r="51" spans="1:17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0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1669.1*0.3048</f>
        <v>508.74167999999997</v>
      </c>
      <c r="I52" s="12">
        <v>410.39</v>
      </c>
      <c r="J52" s="8">
        <f>1669.15*0.3048</f>
        <v>508.75692000000004</v>
      </c>
      <c r="K52" s="12">
        <v>412.31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  <c r="Q53" s="27"/>
    </row>
    <row r="54" spans="1:17" s="6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(20*0.3048)+(5*2.54)/100+E54</f>
        <v>250.02300000000002</v>
      </c>
      <c r="I54" s="12">
        <v>1506.38</v>
      </c>
      <c r="J54" s="8">
        <f>(20*0.3048)+(4*2.54)/100+E54</f>
        <v>249.99760000000001</v>
      </c>
      <c r="K54" s="12">
        <v>1494.82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4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92.76</v>
      </c>
      <c r="I56" s="12">
        <v>1005</v>
      </c>
      <c r="J56" s="8">
        <v>92.71</v>
      </c>
      <c r="K56" s="12">
        <v>989</v>
      </c>
      <c r="L56" s="45">
        <v>0</v>
      </c>
      <c r="M56" s="45">
        <v>160</v>
      </c>
      <c r="N56" s="11">
        <v>17390</v>
      </c>
      <c r="O56" s="45">
        <v>0</v>
      </c>
      <c r="P56" s="68"/>
      <c r="Q56" s="67">
        <v>516</v>
      </c>
    </row>
    <row r="57" spans="1:17" s="6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52">
        <v>115.41500000000001</v>
      </c>
      <c r="I57" s="12">
        <v>215.61</v>
      </c>
      <c r="J57" s="52">
        <v>115.42</v>
      </c>
      <c r="K57" s="12">
        <v>215.17</v>
      </c>
      <c r="L57" s="45">
        <v>0</v>
      </c>
      <c r="M57" s="45">
        <v>0</v>
      </c>
      <c r="N57" s="11">
        <v>7350</v>
      </c>
      <c r="O57" s="45">
        <v>0</v>
      </c>
      <c r="P57" s="26" t="s">
        <v>84</v>
      </c>
      <c r="Q57" s="27"/>
    </row>
    <row r="58" spans="1:17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8"/>
      <c r="Q58" s="27"/>
    </row>
    <row r="59" spans="1:17" s="3" customFormat="1" ht="63.75" customHeight="1">
      <c r="A59" s="67"/>
      <c r="B59" s="66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3206.4190000000003</v>
      </c>
      <c r="J59" s="8"/>
      <c r="K59" s="18">
        <f t="shared" ref="K59" si="6">SUM(K49:K58)</f>
        <v>3180.3389999999999</v>
      </c>
      <c r="L59" s="18">
        <f t="shared" ref="L59:M59" si="7">SUM(L49:L58)</f>
        <v>0</v>
      </c>
      <c r="M59" s="18">
        <f t="shared" si="7"/>
        <v>210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7"/>
      <c r="B60" s="66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27164.198200000003</v>
      </c>
      <c r="J60" s="8"/>
      <c r="K60" s="18">
        <f t="shared" si="10"/>
        <v>27038.495000000003</v>
      </c>
      <c r="L60" s="18">
        <f t="shared" ref="L60:M60" si="11">L59+L46</f>
        <v>195</v>
      </c>
      <c r="M60" s="18">
        <f t="shared" si="11"/>
        <v>843.07999999999993</v>
      </c>
      <c r="N60" s="18">
        <f>N59+N46</f>
        <v>182473</v>
      </c>
      <c r="O60" s="9"/>
      <c r="P60" s="11"/>
      <c r="Q60" s="27"/>
    </row>
    <row r="61" spans="1:17" s="3" customFormat="1" ht="23.25">
      <c r="A61" s="59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7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7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2015-12-08T07:03:47Z</cp:lastPrinted>
  <dcterms:created xsi:type="dcterms:W3CDTF">2000-07-15T07:26:51Z</dcterms:created>
  <dcterms:modified xsi:type="dcterms:W3CDTF">2015-12-08T07:03:48Z</dcterms:modified>
</cp:coreProperties>
</file>