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37"/>
  <c r="J36"/>
  <c r="J54"/>
  <c r="S49" l="1"/>
  <c r="J49"/>
  <c r="H54"/>
  <c r="H49"/>
  <c r="H37"/>
  <c r="H36"/>
  <c r="H35"/>
  <c r="H52"/>
  <c r="H33"/>
  <c r="H15"/>
  <c r="H14"/>
  <c r="H11"/>
  <c r="J33"/>
  <c r="W56" l="1"/>
  <c r="W54"/>
  <c r="Y48"/>
  <c r="W48"/>
  <c r="J15" l="1"/>
  <c r="U36" l="1"/>
  <c r="J52" l="1"/>
  <c r="I46" l="1"/>
  <c r="J11" l="1"/>
  <c r="J14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<sst xmlns="http://schemas.openxmlformats.org/spreadsheetml/2006/main" count="107" uniqueCount="84">
  <si>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</si>
  <si>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</si>
  <si>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</si>
  <si>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</si>
  <si>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</si>
  <si>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</si>
  <si>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</si>
  <si>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</si>
  <si>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</si>
  <si>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</si>
  <si>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</si>
  <si>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</si>
  <si>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</si>
  <si>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</si>
  <si>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</si>
  <si>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</si>
  <si>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</si>
  <si>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</si>
  <si>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</si>
  <si>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</si>
  <si>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</si>
  <si>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</si>
  <si>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</si>
  <si>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</si>
  <si>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</si>
  <si>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</si>
  <si>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</si>
  <si>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</si>
  <si>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</si>
  <si>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</si>
  <si>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</si>
  <si>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</si>
  <si>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</si>
  <si>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</si>
  <si>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</si>
  <si>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</si>
  <si>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</si>
  <si>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</si>
  <si>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</si>
  <si>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</si>
  <si>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</si>
  <si>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</si>
  <si>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</si>
  <si>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</si>
  <si>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</si>
  <si>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</si>
  <si>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</si>
  <si>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</si>
  <si>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</si>
  <si>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</si>
  <si>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</si>
  <si>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</si>
  <si>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</si>
  <si>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</si>
  <si>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</si>
  <si>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</si>
  <si>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</si>
  <si>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</si>
  <si>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</si>
  <si>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</si>
  <si>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</si>
  <si>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</si>
  <si>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</si>
  <si>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</si>
  <si>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</si>
  <si>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</si>
  <si>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</si>
  <si>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</si>
  <si>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</si>
  <si>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</si>
  <si>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</si>
  <si>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</si>
  <si>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</si>
  <si>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</si>
  <si>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</si>
  <si>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</si>
  <si>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</si>
  <si>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</si>
  <si>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</si>
  <si>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</si>
  <si>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</si>
  <si>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10-08-2015</t>
  </si>
  <si>
    <t>Water Level on 09.08.2015</t>
  </si>
  <si>
    <t>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</si>
</sst>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S12" sqref="S12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95" t="s">
        <v>81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28" s="23" customFormat="1" ht="45.7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</row>
    <row r="3" spans="1:28" s="23" customFormat="1" ht="9" customHeight="1">
      <c r="A3" s="84" t="s">
        <v>47</v>
      </c>
      <c r="B3" s="85" t="s">
        <v>0</v>
      </c>
      <c r="C3" s="86" t="s">
        <v>39</v>
      </c>
      <c r="D3" s="84" t="s">
        <v>28</v>
      </c>
      <c r="E3" s="84" t="s">
        <v>1</v>
      </c>
      <c r="F3" s="84"/>
      <c r="G3" s="86" t="s">
        <v>41</v>
      </c>
      <c r="H3" s="89" t="s">
        <v>82</v>
      </c>
      <c r="I3" s="90"/>
      <c r="J3" s="93" t="s">
        <v>29</v>
      </c>
      <c r="K3" s="93"/>
      <c r="L3" s="86" t="s">
        <v>56</v>
      </c>
      <c r="M3" s="86" t="s">
        <v>55</v>
      </c>
      <c r="N3" s="86" t="s">
        <v>58</v>
      </c>
      <c r="O3" s="86" t="s">
        <v>46</v>
      </c>
    </row>
    <row r="4" spans="1:28" s="23" customFormat="1" ht="74.25" customHeight="1">
      <c r="A4" s="84"/>
      <c r="B4" s="85"/>
      <c r="C4" s="87"/>
      <c r="D4" s="84"/>
      <c r="E4" s="84"/>
      <c r="F4" s="84"/>
      <c r="G4" s="87"/>
      <c r="H4" s="91"/>
      <c r="I4" s="92"/>
      <c r="J4" s="93"/>
      <c r="K4" s="93"/>
      <c r="L4" s="87"/>
      <c r="M4" s="87"/>
      <c r="N4" s="87"/>
      <c r="O4" s="87"/>
    </row>
    <row r="5" spans="1:28" s="23" customFormat="1" ht="66.75" customHeight="1">
      <c r="A5" s="84"/>
      <c r="B5" s="85"/>
      <c r="C5" s="87"/>
      <c r="D5" s="84"/>
      <c r="E5" s="70" t="s">
        <v>2</v>
      </c>
      <c r="F5" s="70" t="s">
        <v>27</v>
      </c>
      <c r="G5" s="88"/>
      <c r="H5" s="11" t="s">
        <v>2</v>
      </c>
      <c r="I5" s="47" t="s">
        <v>63</v>
      </c>
      <c r="J5" s="11" t="s">
        <v>2</v>
      </c>
      <c r="K5" s="44" t="s">
        <v>63</v>
      </c>
      <c r="L5" s="88"/>
      <c r="M5" s="88"/>
      <c r="N5" s="88"/>
      <c r="O5" s="88"/>
    </row>
    <row r="6" spans="1:28" s="24" customFormat="1" ht="20.25" customHeight="1">
      <c r="A6" s="84"/>
      <c r="B6" s="85"/>
      <c r="C6" s="88"/>
      <c r="D6" s="84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78" t="s">
        <v>66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</row>
    <row r="9" spans="1:28" ht="47.25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32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9">
        <v>115.401</v>
      </c>
      <c r="J15" s="11">
        <f>1447.16*0.3048</f>
        <v>441.09436800000003</v>
      </c>
      <c r="K15" s="59">
        <v>115.401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2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353.416</v>
      </c>
      <c r="I19" s="46">
        <v>138.77000000000001</v>
      </c>
      <c r="J19" s="61">
        <v>353.38600000000002</v>
      </c>
      <c r="K19" s="46">
        <v>136.86199999999999</v>
      </c>
      <c r="L19" s="15">
        <v>0</v>
      </c>
      <c r="M19" s="15">
        <v>0</v>
      </c>
      <c r="N19" s="48">
        <v>0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</v>
      </c>
      <c r="K20" s="15">
        <v>1022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322.64999999999998</v>
      </c>
      <c r="I21" s="15">
        <v>187</v>
      </c>
      <c r="J21" s="11">
        <v>322.75</v>
      </c>
      <c r="K21" s="15">
        <v>190</v>
      </c>
      <c r="L21" s="46">
        <v>47</v>
      </c>
      <c r="M21" s="15">
        <v>0</v>
      </c>
      <c r="N21" s="48">
        <v>15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354.6</v>
      </c>
      <c r="K23" s="15">
        <v>443.35</v>
      </c>
      <c r="L23" s="15">
        <v>0</v>
      </c>
      <c r="M23" s="15">
        <v>0</v>
      </c>
      <c r="N23" s="48">
        <v>5.2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48">
        <v>0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45">
        <v>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400</v>
      </c>
      <c r="M29" s="37">
        <v>40</v>
      </c>
      <c r="N29" s="48">
        <v>3.6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157.94999999999999</v>
      </c>
      <c r="I32" s="46">
        <v>279.75</v>
      </c>
      <c r="J32" s="11">
        <v>157.9</v>
      </c>
      <c r="K32" s="46">
        <v>276.02699999999999</v>
      </c>
      <c r="L32" s="15">
        <v>0</v>
      </c>
      <c r="M32" s="15">
        <v>45</v>
      </c>
      <c r="N32" s="48">
        <v>0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1455.08*0.3048</f>
        <v>443.50838399999998</v>
      </c>
      <c r="I33" s="15">
        <v>76.12</v>
      </c>
      <c r="J33" s="11">
        <f>1455.08*0.3048</f>
        <v>443.50838399999998</v>
      </c>
      <c r="K33" s="15">
        <v>76.12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(0*2.54)/100+(16*0.3048)+D35</f>
        <v>111.8768</v>
      </c>
      <c r="K35" s="15">
        <v>180</v>
      </c>
      <c r="L35" s="15">
        <v>0</v>
      </c>
      <c r="M35" s="15">
        <v>35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(7*2.54)/100+(32*0.3048)+D36</f>
        <v>96.701399999999992</v>
      </c>
      <c r="I36" s="15">
        <v>1749</v>
      </c>
      <c r="J36" s="11">
        <f>(6*2.54)/100+(32*0.3048)+D36</f>
        <v>96.676000000000002</v>
      </c>
      <c r="K36" s="15">
        <v>1720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(7*2.54)/100+(19*0.3048)+D37</f>
        <v>198.29900000000001</v>
      </c>
      <c r="I37" s="15">
        <v>500</v>
      </c>
      <c r="J37" s="11">
        <f>(5*2.54)/100+(19*0.3048)+D37</f>
        <v>198.24820000000003</v>
      </c>
      <c r="K37" s="15">
        <v>470</v>
      </c>
      <c r="L37" s="15">
        <v>0</v>
      </c>
      <c r="M37" s="15">
        <v>150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78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80.534999999999997</v>
      </c>
      <c r="I40" s="15">
        <v>467.03500000000003</v>
      </c>
      <c r="J40" s="11">
        <v>80.534999999999997</v>
      </c>
      <c r="K40" s="15">
        <v>467.03500000000003</v>
      </c>
      <c r="L40" s="15">
        <v>0</v>
      </c>
      <c r="M40" s="15">
        <v>20</v>
      </c>
      <c r="N40" s="48">
        <v>10.8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73.72</v>
      </c>
      <c r="I41" s="14">
        <v>676.7</v>
      </c>
      <c r="J41" s="11">
        <v>73.7</v>
      </c>
      <c r="K41" s="14">
        <v>672.9</v>
      </c>
      <c r="L41" s="15">
        <v>2800</v>
      </c>
      <c r="M41" s="15">
        <v>300</v>
      </c>
      <c r="N41" s="12">
        <v>2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105.45</v>
      </c>
      <c r="I42" s="14">
        <v>7.0449999999999999</v>
      </c>
      <c r="J42" s="70">
        <v>105.45</v>
      </c>
      <c r="K42" s="14">
        <v>7.0449999999999999</v>
      </c>
      <c r="L42" s="12">
        <v>0</v>
      </c>
      <c r="M42" s="15">
        <v>0</v>
      </c>
      <c r="N42" s="12">
        <v>0</v>
      </c>
      <c r="O42" s="65" t="s">
        <v>76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4" t="s">
        <v>72</v>
      </c>
      <c r="M44" s="84"/>
      <c r="N44" s="84"/>
      <c r="O44" s="84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121.18</v>
      </c>
      <c r="I45" s="15">
        <v>6025</v>
      </c>
      <c r="J45" s="11">
        <v>121.27</v>
      </c>
      <c r="K45" s="15">
        <v>6103</v>
      </c>
      <c r="L45" s="12">
        <v>0</v>
      </c>
      <c r="M45" s="12">
        <v>0</v>
      </c>
      <c r="N45" s="15">
        <v>33</v>
      </c>
      <c r="O45" s="14"/>
      <c r="R45" s="1"/>
    </row>
    <row r="46" spans="1:25" s="19" customFormat="1" ht="46.5" customHeight="1">
      <c r="A46" s="84" t="s">
        <v>69</v>
      </c>
      <c r="B46" s="84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46987.084999999999</v>
      </c>
      <c r="G46" s="25">
        <f t="shared" si="0"/>
        <v>1998181</v>
      </c>
      <c r="H46" s="11"/>
      <c r="I46" s="25">
        <f>SUM(I11:I45)</f>
        <v>22594.373</v>
      </c>
      <c r="J46" s="11"/>
      <c r="K46" s="25">
        <f>SUM(K11:K45)</f>
        <v>22602.042000000001</v>
      </c>
      <c r="L46" s="25"/>
      <c r="M46" s="25"/>
      <c r="N46" s="25"/>
      <c r="O46" s="70"/>
      <c r="R46" s="5"/>
    </row>
    <row r="47" spans="1:25" s="6" customFormat="1" ht="64.5" customHeight="1">
      <c r="A47" s="75" t="s">
        <v>67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E49-8*0.3048</f>
        <v>307.84159999999997</v>
      </c>
      <c r="I49" s="14"/>
      <c r="J49" s="11">
        <f>E49-6*0.3048</f>
        <v>308.45119999999997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386.37360000000001</v>
      </c>
      <c r="K50" s="61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(23*0.3048)+(2*2.54)/100+D54</f>
        <v>250.86120000000003</v>
      </c>
      <c r="I54" s="15">
        <v>1916.12</v>
      </c>
      <c r="J54" s="11">
        <f>(23*0.3048)+(1*2.54)/100+D54</f>
        <v>250.83580000000001</v>
      </c>
      <c r="K54" s="15">
        <v>1902.52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95.13</v>
      </c>
      <c r="I56" s="14">
        <v>2077.21</v>
      </c>
      <c r="J56" s="11">
        <v>95.07</v>
      </c>
      <c r="K56" s="14">
        <v>2048.38</v>
      </c>
      <c r="L56" s="12">
        <v>0</v>
      </c>
      <c r="M56" s="12">
        <v>178</v>
      </c>
      <c r="N56" s="66">
        <v>2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117.62</v>
      </c>
      <c r="I57" s="15">
        <v>538.77</v>
      </c>
      <c r="J57" s="11">
        <v>117.62</v>
      </c>
      <c r="K57" s="15">
        <v>538.57000000000005</v>
      </c>
      <c r="L57" s="67">
        <v>63.77</v>
      </c>
      <c r="M57" s="67">
        <v>63.67</v>
      </c>
      <c r="N57" s="48">
        <v>10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194.97</v>
      </c>
      <c r="I58" s="15">
        <v>340</v>
      </c>
      <c r="J58" s="11">
        <v>194.94</v>
      </c>
      <c r="K58" s="15">
        <v>337</v>
      </c>
      <c r="L58" s="12">
        <v>20</v>
      </c>
      <c r="M58" s="12">
        <v>125</v>
      </c>
      <c r="N58" s="48">
        <v>16</v>
      </c>
      <c r="O58" s="14"/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5343.9449999999997</v>
      </c>
      <c r="J59" s="11"/>
      <c r="K59" s="25">
        <f t="shared" ref="K59" si="3">SUM(K49:K58)</f>
        <v>5298.3149999999996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57764.084999999999</v>
      </c>
      <c r="G60" s="25"/>
      <c r="H60" s="11"/>
      <c r="I60" s="25">
        <f t="shared" ref="I60" si="5">I59+I46</f>
        <v>27938.317999999999</v>
      </c>
      <c r="J60" s="11"/>
      <c r="K60" s="25">
        <f t="shared" ref="K60" si="6">K59+K46</f>
        <v>27900.357</v>
      </c>
      <c r="L60" s="12"/>
      <c r="M60" s="12"/>
      <c r="N60" s="12"/>
      <c r="O60" s="14"/>
    </row>
    <row r="61" spans="1:24" s="6" customFormat="1" ht="15.75">
      <c r="A61" s="72"/>
      <c r="B61" s="94" t="s">
        <v>68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33"/>
      <c r="N61" s="33"/>
      <c r="O61" s="34"/>
    </row>
    <row r="62" spans="1:24" s="6" customFormat="1" ht="15" customHeight="1">
      <c r="A62" s="73" t="s">
        <v>77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24" s="6" customFormat="1" ht="22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</row>
    <row r="64" spans="1:24" s="6" customFormat="1" ht="15" hidden="1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2015-08-11T06:48:56Z</cp:lastPrinted>
  <dcterms:created xsi:type="dcterms:W3CDTF">2000-07-15T07:26:51Z</dcterms:created>
  <dcterms:modified xsi:type="dcterms:W3CDTF">2015-08-11T06:48:57Z</dcterms:modified>
</cp:coreProperties>
</file>