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/>
  <c r="H36"/>
  <c r="H54"/>
  <c r="H52"/>
  <c r="H15"/>
  <c r="H14"/>
  <c r="H11"/>
  <c r="J11"/>
  <c r="J52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<sst xmlns="http://schemas.openxmlformats.org/spreadsheetml/2006/main" count="134" uniqueCount="91">
  <si>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</si>
  <si>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</si>
  <si>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</si>
  <si>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</si>
  <si>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</si>
  <si>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</si>
  <si>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</si>
  <si>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</si>
  <si>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</si>
  <si>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</si>
  <si>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</si>
  <si>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</si>
  <si>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</si>
  <si>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</si>
  <si>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</si>
  <si>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</si>
  <si>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</si>
  <si>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</si>
  <si>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</si>
  <si>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</si>
  <si>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</si>
  <si>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</si>
  <si>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</si>
  <si>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</si>
  <si>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</si>
  <si>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</si>
  <si>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</si>
  <si>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</si>
  <si>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</si>
  <si>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</si>
  <si>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</si>
  <si>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</si>
  <si>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</si>
  <si>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</si>
  <si>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</si>
  <si>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</si>
  <si>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</si>
  <si>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</si>
  <si>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</si>
  <si>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</si>
  <si>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</si>
  <si>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</si>
  <si>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</si>
  <si>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</si>
  <si>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</si>
  <si>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</si>
  <si>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</si>
  <si>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</si>
  <si>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</si>
  <si>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</si>
  <si>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</si>
  <si>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</si>
  <si>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</si>
  <si>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</si>
  <si>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</si>
  <si>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</si>
  <si>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</si>
  <si>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</si>
  <si>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</si>
  <si>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</si>
  <si>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</si>
  <si>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</si>
  <si>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</si>
  <si>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</si>
  <si>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</si>
  <si>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</si>
  <si>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</si>
  <si>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</si>
  <si>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</si>
  <si>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</si>
  <si>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</si>
  <si>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</si>
  <si>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</si>
  <si>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</si>
  <si>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</si>
  <si>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</si>
  <si>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</si>
  <si>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</si>
  <si>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</si>
  <si>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</si>
  <si>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</si>
  <si>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</si>
  <si>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</si>
  <si>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</si>
  <si>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</si>
  <si>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</si>
  <si>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 xml:space="preserve"> Water level i.e., on 11.11.2015</t>
  </si>
  <si>
    <t xml:space="preserve"> TELANGANA MEDIUM IRRIGATION PROJECTS (BASIN WISE) 
DAILY WATER LEVELS on 12.11.2015</t>
  </si>
  <si>
    <t xml:space="preserve"> Water level i.e., on 12.11.2015</t>
  </si>
  <si>
    <t>Canal discharge 160 cusecs</t>
  </si>
  <si>
    <t>2360 Acres ,  canal discharge 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</si>
</sst>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O53" sqref="O5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56" t="s">
        <v>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16" customFormat="1" ht="72.7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7" s="16" customFormat="1" ht="9" customHeight="1">
      <c r="A3" s="65" t="s">
        <v>41</v>
      </c>
      <c r="B3" s="72" t="s">
        <v>0</v>
      </c>
      <c r="C3" s="65" t="s">
        <v>72</v>
      </c>
      <c r="D3" s="65" t="s">
        <v>71</v>
      </c>
      <c r="E3" s="65" t="s">
        <v>70</v>
      </c>
      <c r="F3" s="65" t="s">
        <v>1</v>
      </c>
      <c r="G3" s="65"/>
      <c r="H3" s="66" t="s">
        <v>86</v>
      </c>
      <c r="I3" s="67"/>
      <c r="J3" s="66" t="s">
        <v>88</v>
      </c>
      <c r="K3" s="67"/>
      <c r="L3" s="62" t="s">
        <v>49</v>
      </c>
      <c r="M3" s="62" t="s">
        <v>68</v>
      </c>
      <c r="N3" s="62" t="s">
        <v>69</v>
      </c>
      <c r="O3" s="62" t="s">
        <v>50</v>
      </c>
      <c r="P3" s="62" t="s">
        <v>66</v>
      </c>
    </row>
    <row r="4" spans="1:17" s="16" customFormat="1" ht="60.75" customHeight="1">
      <c r="A4" s="65"/>
      <c r="B4" s="72"/>
      <c r="C4" s="65"/>
      <c r="D4" s="65"/>
      <c r="E4" s="65"/>
      <c r="F4" s="65"/>
      <c r="G4" s="65"/>
      <c r="H4" s="68"/>
      <c r="I4" s="69"/>
      <c r="J4" s="68"/>
      <c r="K4" s="69"/>
      <c r="L4" s="63"/>
      <c r="M4" s="63"/>
      <c r="N4" s="63"/>
      <c r="O4" s="63"/>
      <c r="P4" s="63"/>
    </row>
    <row r="5" spans="1:17" s="16" customFormat="1" ht="48.75" customHeight="1">
      <c r="A5" s="65"/>
      <c r="B5" s="72"/>
      <c r="C5" s="65"/>
      <c r="D5" s="65"/>
      <c r="E5" s="65"/>
      <c r="F5" s="54" t="s">
        <v>2</v>
      </c>
      <c r="G5" s="54" t="s">
        <v>67</v>
      </c>
      <c r="H5" s="8" t="s">
        <v>2</v>
      </c>
      <c r="I5" s="54" t="s">
        <v>67</v>
      </c>
      <c r="J5" s="8" t="s">
        <v>2</v>
      </c>
      <c r="K5" s="54" t="s">
        <v>67</v>
      </c>
      <c r="L5" s="64"/>
      <c r="M5" s="64"/>
      <c r="N5" s="64"/>
      <c r="O5" s="64"/>
      <c r="P5" s="63"/>
    </row>
    <row r="6" spans="1:17" s="17" customFormat="1" ht="34.5" customHeight="1">
      <c r="A6" s="65"/>
      <c r="B6" s="7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64"/>
    </row>
    <row r="7" spans="1:17" s="16" customFormat="1" ht="26.25">
      <c r="A7" s="54">
        <v>1</v>
      </c>
      <c r="B7" s="53">
        <f>+A7+1</f>
        <v>2</v>
      </c>
      <c r="C7" s="53">
        <v>3</v>
      </c>
      <c r="D7" s="54">
        <v>4</v>
      </c>
      <c r="E7" s="53">
        <v>5</v>
      </c>
      <c r="F7" s="53">
        <v>6</v>
      </c>
      <c r="G7" s="54">
        <v>7</v>
      </c>
      <c r="H7" s="53">
        <v>8</v>
      </c>
      <c r="I7" s="53">
        <v>9</v>
      </c>
      <c r="J7" s="54">
        <v>10</v>
      </c>
      <c r="K7" s="53">
        <v>11</v>
      </c>
      <c r="L7" s="53">
        <v>12</v>
      </c>
      <c r="M7" s="54">
        <v>13</v>
      </c>
      <c r="N7" s="53">
        <v>14</v>
      </c>
      <c r="O7" s="53">
        <v>15</v>
      </c>
      <c r="P7" s="54">
        <v>16</v>
      </c>
      <c r="Q7" s="53">
        <f t="shared" ref="Q7" si="0">+P7+1</f>
        <v>17</v>
      </c>
    </row>
    <row r="8" spans="1:17" ht="23.25" customHeight="1">
      <c r="A8" s="73" t="s">
        <v>56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53" t="s">
        <v>30</v>
      </c>
      <c r="C10" s="5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1486.7*0.3048</f>
        <v>453.14616000000001</v>
      </c>
      <c r="I11" s="12">
        <v>416.399</v>
      </c>
      <c r="J11" s="8">
        <f>1486.7*0.3048</f>
        <v>453.14616000000001</v>
      </c>
      <c r="K11" s="12">
        <v>416.399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75" t="s">
        <v>74</v>
      </c>
    </row>
    <row r="13" spans="1:17" ht="51" customHeight="1">
      <c r="A13" s="11"/>
      <c r="B13" s="53" t="s">
        <v>31</v>
      </c>
      <c r="C13" s="5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53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285.3</v>
      </c>
      <c r="I18" s="12">
        <v>965.34299999999996</v>
      </c>
      <c r="J18" s="8">
        <v>285.35000000000002</v>
      </c>
      <c r="K18" s="12">
        <v>973.68499999999995</v>
      </c>
      <c r="L18" s="12">
        <v>0</v>
      </c>
      <c r="M18" s="12">
        <v>160</v>
      </c>
      <c r="N18" s="11">
        <v>18000</v>
      </c>
      <c r="O18" s="9">
        <v>0</v>
      </c>
      <c r="P18" s="47" t="s">
        <v>89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355.57900000000001</v>
      </c>
      <c r="I19" s="12">
        <v>341.83</v>
      </c>
      <c r="J19" s="8">
        <v>355.57900000000001</v>
      </c>
      <c r="K19" s="12">
        <v>341.83</v>
      </c>
      <c r="L19" s="12">
        <v>0</v>
      </c>
      <c r="M19" s="12">
        <v>15</v>
      </c>
      <c r="N19" s="9">
        <v>1000</v>
      </c>
      <c r="O19" s="48">
        <v>0</v>
      </c>
      <c r="P19" s="76" t="s">
        <v>82</v>
      </c>
      <c r="Q19" s="16" t="s">
        <v>27</v>
      </c>
    </row>
    <row r="20" spans="1:17" s="8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77">
        <v>236.7</v>
      </c>
      <c r="I20" s="49">
        <v>1848</v>
      </c>
      <c r="J20" s="77">
        <v>236.7</v>
      </c>
      <c r="K20" s="49">
        <v>1848</v>
      </c>
      <c r="L20" s="12">
        <v>0</v>
      </c>
      <c r="M20" s="12">
        <v>150</v>
      </c>
      <c r="N20" s="11">
        <v>15000</v>
      </c>
      <c r="O20" s="48">
        <v>0</v>
      </c>
      <c r="P20" s="47" t="s">
        <v>78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324.10000000000002</v>
      </c>
      <c r="I21" s="12">
        <v>247.57599999999999</v>
      </c>
      <c r="J21" s="8">
        <v>324.05</v>
      </c>
      <c r="K21" s="12">
        <v>245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8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147.05000000000001</v>
      </c>
      <c r="I22" s="12">
        <v>675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276.7</v>
      </c>
      <c r="I24" s="12">
        <v>469.48599999999999</v>
      </c>
      <c r="J24" s="8">
        <v>276.7</v>
      </c>
      <c r="K24" s="12">
        <v>469.48599999999999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0">
        <v>154.55000000000001</v>
      </c>
      <c r="I25" s="49">
        <v>444.5</v>
      </c>
      <c r="J25" s="50">
        <v>154.55000000000001</v>
      </c>
      <c r="K25" s="49">
        <v>444.5</v>
      </c>
      <c r="L25" s="12">
        <v>0</v>
      </c>
      <c r="M25" s="12">
        <v>11.11</v>
      </c>
      <c r="N25" s="11">
        <v>2000</v>
      </c>
      <c r="O25" s="12">
        <v>0</v>
      </c>
      <c r="P25" s="47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77">
        <v>239</v>
      </c>
      <c r="I26" s="12">
        <v>6740</v>
      </c>
      <c r="J26" s="77">
        <v>239</v>
      </c>
      <c r="K26" s="12">
        <v>6740</v>
      </c>
      <c r="L26" s="34">
        <v>150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78" t="s">
        <v>52</v>
      </c>
      <c r="I27" s="79" t="s">
        <v>52</v>
      </c>
      <c r="J27" s="78" t="s">
        <v>52</v>
      </c>
      <c r="K27" s="79" t="s">
        <v>52</v>
      </c>
      <c r="L27" s="79" t="s">
        <v>52</v>
      </c>
      <c r="M27" s="79" t="s">
        <v>52</v>
      </c>
      <c r="N27" s="80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1">
        <v>0</v>
      </c>
      <c r="M28" s="79">
        <v>0</v>
      </c>
      <c r="N28" s="9">
        <v>1000</v>
      </c>
      <c r="O28" s="48">
        <v>0</v>
      </c>
      <c r="P28" s="81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150.9</v>
      </c>
      <c r="I29" s="49">
        <v>348</v>
      </c>
      <c r="J29" s="52">
        <v>150.80000000000001</v>
      </c>
      <c r="K29" s="49">
        <v>339</v>
      </c>
      <c r="L29" s="51">
        <v>0</v>
      </c>
      <c r="M29" s="51">
        <v>70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53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156.4</v>
      </c>
      <c r="I32" s="12">
        <v>184.68100000000001</v>
      </c>
      <c r="J32" s="8">
        <v>156.35</v>
      </c>
      <c r="K32" s="12">
        <v>181.916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75" t="s">
        <v>83</v>
      </c>
    </row>
    <row r="34" spans="1:21" ht="63.75" customHeight="1">
      <c r="A34" s="11"/>
      <c r="B34" s="53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111.85</v>
      </c>
      <c r="I35" s="12">
        <v>142.66999999999999</v>
      </c>
      <c r="J35" s="8">
        <v>111.85</v>
      </c>
      <c r="K35" s="12">
        <v>142.66999999999999</v>
      </c>
      <c r="L35" s="12">
        <v>0</v>
      </c>
      <c r="M35" s="12">
        <v>15</v>
      </c>
      <c r="N35" s="11">
        <v>5000</v>
      </c>
      <c r="O35" s="48">
        <v>0</v>
      </c>
      <c r="P35" s="47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(3*2.54)/100+(29*0.3048)+E36</f>
        <v>95.685400000000001</v>
      </c>
      <c r="I36" s="12">
        <v>1145</v>
      </c>
      <c r="J36" s="8">
        <f>(3*2.54)/100+(29*0.3048)+E36</f>
        <v>95.685400000000001</v>
      </c>
      <c r="K36" s="12">
        <v>1145</v>
      </c>
      <c r="L36" s="12">
        <v>0</v>
      </c>
      <c r="M36" s="12">
        <v>60</v>
      </c>
      <c r="N36" s="11">
        <v>8700</v>
      </c>
      <c r="O36" s="9">
        <v>0</v>
      </c>
      <c r="P36" s="47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(0*2.54)/100+(22*0.3048)+E37</f>
        <v>199.03560000000002</v>
      </c>
      <c r="I37" s="12">
        <v>723.65</v>
      </c>
      <c r="J37" s="8">
        <f>(0*2.54)/100+(22*0.3048)+E37</f>
        <v>199.03560000000002</v>
      </c>
      <c r="K37" s="12">
        <v>723.65</v>
      </c>
      <c r="L37" s="12">
        <v>0</v>
      </c>
      <c r="M37" s="12">
        <v>40</v>
      </c>
      <c r="N37" s="11">
        <v>5180</v>
      </c>
      <c r="O37" s="9">
        <v>0</v>
      </c>
      <c r="P37" s="47"/>
      <c r="U37" s="1" t="s">
        <v>85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79.44</v>
      </c>
      <c r="I40" s="12">
        <v>347.53399999999999</v>
      </c>
      <c r="J40" s="8">
        <v>79.39</v>
      </c>
      <c r="K40" s="12">
        <v>342.88299999999998</v>
      </c>
      <c r="L40" s="12">
        <v>0</v>
      </c>
      <c r="M40" s="12">
        <v>40</v>
      </c>
      <c r="N40" s="11">
        <v>2360</v>
      </c>
      <c r="O40" s="48">
        <v>0</v>
      </c>
      <c r="P40" s="26" t="s">
        <v>90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2">
        <v>70</v>
      </c>
      <c r="F41" s="8">
        <v>74</v>
      </c>
      <c r="G41" s="12">
        <v>730</v>
      </c>
      <c r="H41" s="8">
        <v>72.459999999999994</v>
      </c>
      <c r="I41" s="12">
        <v>466.26</v>
      </c>
      <c r="J41" s="8">
        <v>72.430000000000007</v>
      </c>
      <c r="K41" s="12">
        <v>462.27</v>
      </c>
      <c r="L41" s="12">
        <v>150</v>
      </c>
      <c r="M41" s="12">
        <v>180</v>
      </c>
      <c r="N41" s="11">
        <v>24700</v>
      </c>
      <c r="O41" s="9">
        <v>0</v>
      </c>
      <c r="P41" s="55"/>
      <c r="Q41" s="11"/>
    </row>
    <row r="42" spans="1:21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54"/>
      <c r="I43" s="12"/>
      <c r="J43" s="54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83"/>
      <c r="P44" s="84" t="s">
        <v>84</v>
      </c>
      <c r="Q44" s="11"/>
    </row>
    <row r="45" spans="1:21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122.38</v>
      </c>
      <c r="I45" s="12">
        <v>7790</v>
      </c>
      <c r="J45" s="8">
        <v>123.35</v>
      </c>
      <c r="K45" s="12">
        <v>7760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5" t="s">
        <v>58</v>
      </c>
      <c r="B46" s="65"/>
      <c r="C46" s="18">
        <f t="shared" ref="C46" si="1">SUM(C11:C45)</f>
        <v>349775</v>
      </c>
      <c r="D46" s="18"/>
      <c r="E46" s="18"/>
      <c r="F46" s="54"/>
      <c r="G46" s="18">
        <f t="shared" ref="G46" si="2">SUM(G11:G45)</f>
        <v>46385.63</v>
      </c>
      <c r="H46" s="8"/>
      <c r="I46" s="18">
        <f>SUM(I11:I45)</f>
        <v>25968.062999999998</v>
      </c>
      <c r="J46" s="8"/>
      <c r="K46" s="18">
        <f>SUM(K11:K45)</f>
        <v>25923.423000000003</v>
      </c>
      <c r="L46" s="18">
        <f>SUM(L11:L45)</f>
        <v>300</v>
      </c>
      <c r="M46" s="18">
        <f>SUM(M11:M45)</f>
        <v>1151.1100000000001</v>
      </c>
      <c r="N46" s="18">
        <f>SUM(N18:N45)</f>
        <v>124340</v>
      </c>
      <c r="O46" s="18"/>
      <c r="P46" s="54"/>
      <c r="Q46" s="46"/>
    </row>
    <row r="47" spans="1:21" s="3" customFormat="1" ht="39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53" t="s">
        <v>35</v>
      </c>
      <c r="C48" s="53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75" t="s">
        <v>81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85">
        <v>35.622</v>
      </c>
      <c r="J50" s="8">
        <v>386.31259999999997</v>
      </c>
      <c r="K50" s="85">
        <v>35.622</v>
      </c>
      <c r="L50" s="9" t="s">
        <v>62</v>
      </c>
      <c r="M50" s="9">
        <v>0</v>
      </c>
      <c r="N50" s="11" t="s">
        <v>64</v>
      </c>
      <c r="O50" s="9"/>
      <c r="P50" s="75"/>
      <c r="Q50" s="27"/>
    </row>
    <row r="51" spans="1:17" ht="63.75" customHeight="1">
      <c r="A51" s="54"/>
      <c r="B51" s="5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1669.8*0.3048</f>
        <v>508.95504</v>
      </c>
      <c r="I52" s="12">
        <v>437.25</v>
      </c>
      <c r="J52" s="8">
        <f>1669.8*0.3048</f>
        <v>508.95504</v>
      </c>
      <c r="K52" s="12">
        <v>437.25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54"/>
      <c r="B53" s="53" t="s">
        <v>55</v>
      </c>
      <c r="C53" s="18"/>
      <c r="D53" s="34"/>
      <c r="E53" s="18"/>
      <c r="F53" s="8"/>
      <c r="G53" s="8"/>
      <c r="H53" s="54"/>
      <c r="I53" s="11"/>
      <c r="J53" s="54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(23*0.3048)+(2*2.54)/100+E54</f>
        <v>250.86120000000003</v>
      </c>
      <c r="I54" s="12">
        <v>1916.12</v>
      </c>
      <c r="J54" s="8">
        <f>(23*0.3048)+(1*2.54)/100+E54</f>
        <v>250.83580000000001</v>
      </c>
      <c r="K54" s="12">
        <v>1902.52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53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93.37</v>
      </c>
      <c r="I56" s="11">
        <v>1233</v>
      </c>
      <c r="J56" s="8">
        <v>93.4</v>
      </c>
      <c r="K56" s="11">
        <v>1243</v>
      </c>
      <c r="L56" s="9">
        <v>115</v>
      </c>
      <c r="M56" s="9">
        <v>0</v>
      </c>
      <c r="N56" s="11">
        <v>17390</v>
      </c>
      <c r="O56" s="48">
        <v>0</v>
      </c>
      <c r="P56" s="55"/>
      <c r="Q56" s="54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115.82</v>
      </c>
      <c r="I57" s="12">
        <v>260.88</v>
      </c>
      <c r="J57" s="8">
        <v>115.76</v>
      </c>
      <c r="K57" s="12">
        <v>253.75</v>
      </c>
      <c r="L57" s="12">
        <v>0</v>
      </c>
      <c r="M57" s="12">
        <v>82.5</v>
      </c>
      <c r="N57" s="11">
        <v>7350</v>
      </c>
      <c r="O57" s="48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192.48</v>
      </c>
      <c r="I58" s="12">
        <v>64.92</v>
      </c>
      <c r="J58" s="8">
        <v>192.4</v>
      </c>
      <c r="K58" s="12">
        <v>54.34</v>
      </c>
      <c r="L58" s="9">
        <v>0</v>
      </c>
      <c r="M58" s="9">
        <v>95</v>
      </c>
      <c r="N58" s="11">
        <v>7200</v>
      </c>
      <c r="O58" s="12">
        <v>0</v>
      </c>
      <c r="P58" s="86"/>
      <c r="Q58" s="27"/>
    </row>
    <row r="59" spans="1:17" s="3" customFormat="1" ht="63.75" customHeight="1">
      <c r="A59" s="54"/>
      <c r="B59" s="5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3947.7919999999999</v>
      </c>
      <c r="J59" s="8"/>
      <c r="K59" s="18">
        <f t="shared" ref="K59" si="6">SUM(K49:K58)</f>
        <v>3926.482</v>
      </c>
      <c r="L59" s="18">
        <f t="shared" ref="L59:M59" si="7">SUM(L49:L58)</f>
        <v>115</v>
      </c>
      <c r="M59" s="18">
        <f t="shared" si="7"/>
        <v>237.5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4"/>
      <c r="B60" s="53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29915.855</v>
      </c>
      <c r="J60" s="8"/>
      <c r="K60" s="18">
        <f t="shared" si="10"/>
        <v>29849.905000000002</v>
      </c>
      <c r="L60" s="18">
        <f t="shared" ref="L60:M60" si="11">L59+L46</f>
        <v>415</v>
      </c>
      <c r="M60" s="18">
        <f t="shared" si="11"/>
        <v>1388.6100000000001</v>
      </c>
      <c r="N60" s="18">
        <f>N59+N46</f>
        <v>182473</v>
      </c>
      <c r="O60" s="9"/>
      <c r="P60" s="11"/>
      <c r="Q60" s="27"/>
    </row>
    <row r="61" spans="1:17" s="3" customFormat="1" ht="23.25">
      <c r="A61" s="55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2015-11-12T07:04:45Z</cp:lastPrinted>
  <dcterms:created xsi:type="dcterms:W3CDTF">2000-07-15T07:26:51Z</dcterms:created>
  <dcterms:modified xsi:type="dcterms:W3CDTF">2015-11-12T07:04:46Z</dcterms:modified>
</cp:coreProperties>
</file>