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3" i="3"/>
  <c r="H37"/>
  <c r="J37"/>
  <c r="J36"/>
  <c r="H36"/>
  <c r="J35"/>
  <c r="J33" l="1"/>
  <c r="H53"/>
  <c r="H51"/>
  <c r="H35"/>
  <c r="H33"/>
  <c r="H15"/>
  <c r="H14"/>
  <c r="H11"/>
  <c r="J51" l="1"/>
  <c r="J11"/>
  <c r="J15" l="1"/>
  <c r="J14"/>
  <c r="K58"/>
  <c r="I58"/>
  <c r="AB13"/>
  <c r="I45" l="1"/>
  <c r="I59" s="1"/>
  <c r="K45" l="1"/>
  <c r="K59" s="1"/>
  <c r="V50" l="1"/>
  <c r="F58"/>
  <c r="C58"/>
  <c r="D58"/>
  <c r="G45"/>
  <c r="F45"/>
  <c r="C45"/>
  <c r="D45"/>
  <c r="C59" l="1"/>
  <c r="D59"/>
  <c r="F59"/>
  <c r="U57"/>
  <c r="R50"/>
  <c r="E11" l="1"/>
  <c r="R5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<sst xmlns="http://schemas.openxmlformats.org/spreadsheetml/2006/main" count="105" uniqueCount="82">
  <si>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</si>
  <si>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</si>
  <si>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</si>
  <si>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</si>
  <si>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</si>
  <si>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</si>
  <si>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</si>
  <si>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</si>
  <si>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</si>
  <si>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</si>
  <si>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</si>
  <si>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</si>
  <si>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</si>
  <si>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</si>
  <si>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</si>
  <si>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</si>
  <si>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</si>
  <si>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</si>
  <si>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</si>
  <si>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</si>
  <si>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</si>
  <si>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</si>
  <si>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</si>
  <si>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</si>
  <si>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</si>
  <si>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</si>
  <si>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</si>
  <si>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</si>
  <si>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</si>
  <si>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</si>
  <si>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</si>
  <si>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</si>
  <si>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</si>
  <si>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</si>
  <si>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</si>
  <si>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</si>
  <si>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</si>
  <si>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</si>
  <si>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</si>
  <si>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</si>
  <si>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</si>
  <si>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</si>
  <si>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</si>
  <si>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</si>
  <si>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</si>
  <si>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</si>
  <si>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</si>
  <si>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</si>
  <si>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</si>
  <si>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</si>
  <si>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</si>
  <si>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</si>
  <si>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</si>
  <si>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</si>
  <si>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</si>
  <si>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</si>
  <si>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</si>
  <si>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</si>
  <si>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</si>
  <si>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</si>
  <si>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</si>
  <si>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</si>
  <si>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</si>
  <si>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</si>
  <si>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</si>
  <si>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</si>
  <si>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</si>
  <si>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</si>
  <si>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</si>
  <si>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</si>
  <si>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</si>
  <si>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</si>
  <si>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</si>
  <si>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</si>
  <si>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</si>
  <si>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</si>
  <si>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</si>
  <si>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</si>
  <si>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TELANGANA MEDIUM IRRIGATION PROJECTS (BASIN WISE) 
WATER LEVELS as on Dt : 13-07-2015</t>
  </si>
  <si>
    <t xml:space="preserve">                   </t>
  </si>
  <si>
    <t>4 1.248</t>
  </si>
  <si>
    <t>Yesterday water Levels i.e., 10.07.2015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</si>
</sst>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43" zoomScaleNormal="57" zoomScaleSheetLayoutView="43" workbookViewId="0">
      <pane ySplit="6" topLeftCell="A37" activePane="bottomLeft" state="frozen"/>
      <selection pane="bottomLeft" activeCell="X45" sqref="X45"/>
    </sheetView>
  </sheetViews>
  <sheetFormatPr defaultRowHeight="25.5"/>
  <cols>
    <col min="1" max="1" width="8.42578125" style="1" customWidth="1"/>
    <col min="2" max="2" width="29.85546875" style="31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4" customWidth="1"/>
    <col min="9" max="9" width="19.7109375" style="34" customWidth="1"/>
    <col min="10" max="10" width="19.14062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78" t="s">
        <v>78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</row>
    <row r="2" spans="1:28" s="25" customFormat="1" ht="45.75" customHeight="1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</row>
    <row r="3" spans="1:28" s="25" customFormat="1" ht="9" customHeight="1">
      <c r="A3" s="67" t="s">
        <v>48</v>
      </c>
      <c r="B3" s="68" t="s">
        <v>0</v>
      </c>
      <c r="C3" s="69" t="s">
        <v>40</v>
      </c>
      <c r="D3" s="67" t="s">
        <v>29</v>
      </c>
      <c r="E3" s="67" t="s">
        <v>1</v>
      </c>
      <c r="F3" s="67"/>
      <c r="G3" s="69" t="s">
        <v>42</v>
      </c>
      <c r="H3" s="72" t="s">
        <v>81</v>
      </c>
      <c r="I3" s="73"/>
      <c r="J3" s="76" t="s">
        <v>30</v>
      </c>
      <c r="K3" s="76"/>
      <c r="L3" s="69" t="s">
        <v>57</v>
      </c>
      <c r="M3" s="69" t="s">
        <v>56</v>
      </c>
      <c r="N3" s="69" t="s">
        <v>59</v>
      </c>
      <c r="O3" s="69" t="s">
        <v>47</v>
      </c>
    </row>
    <row r="4" spans="1:28" s="25" customFormat="1" ht="74.25" customHeight="1">
      <c r="A4" s="67"/>
      <c r="B4" s="68"/>
      <c r="C4" s="70"/>
      <c r="D4" s="67"/>
      <c r="E4" s="67"/>
      <c r="F4" s="67"/>
      <c r="G4" s="70"/>
      <c r="H4" s="74"/>
      <c r="I4" s="75"/>
      <c r="J4" s="76"/>
      <c r="K4" s="76"/>
      <c r="L4" s="70"/>
      <c r="M4" s="70"/>
      <c r="N4" s="70"/>
      <c r="O4" s="70"/>
    </row>
    <row r="5" spans="1:28" s="25" customFormat="1" ht="66.75" customHeight="1">
      <c r="A5" s="67"/>
      <c r="B5" s="68"/>
      <c r="C5" s="70"/>
      <c r="D5" s="67"/>
      <c r="E5" s="58" t="s">
        <v>2</v>
      </c>
      <c r="F5" s="58" t="s">
        <v>28</v>
      </c>
      <c r="G5" s="71"/>
      <c r="H5" s="11" t="s">
        <v>2</v>
      </c>
      <c r="I5" s="56" t="s">
        <v>64</v>
      </c>
      <c r="J5" s="11" t="s">
        <v>2</v>
      </c>
      <c r="K5" s="49" t="s">
        <v>64</v>
      </c>
      <c r="L5" s="71"/>
      <c r="M5" s="71"/>
      <c r="N5" s="71"/>
      <c r="O5" s="71"/>
    </row>
    <row r="6" spans="1:28" s="26" customFormat="1" ht="20.25" customHeight="1">
      <c r="A6" s="67"/>
      <c r="B6" s="68"/>
      <c r="C6" s="71"/>
      <c r="D6" s="67"/>
      <c r="E6" s="20" t="s">
        <v>5</v>
      </c>
      <c r="F6" s="20" t="s">
        <v>4</v>
      </c>
      <c r="G6" s="20"/>
      <c r="H6" s="19" t="s">
        <v>5</v>
      </c>
      <c r="I6" s="19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8">
        <v>1</v>
      </c>
      <c r="B7" s="59">
        <f>+A7+1</f>
        <v>2</v>
      </c>
      <c r="C7" s="58">
        <v>5</v>
      </c>
      <c r="D7" s="58">
        <v>6</v>
      </c>
      <c r="E7" s="58">
        <v>7</v>
      </c>
      <c r="F7" s="58">
        <f>+E7+1</f>
        <v>8</v>
      </c>
      <c r="G7" s="58">
        <v>9</v>
      </c>
      <c r="H7" s="58">
        <v>10</v>
      </c>
      <c r="I7" s="14">
        <v>11</v>
      </c>
      <c r="J7" s="11">
        <v>12</v>
      </c>
      <c r="K7" s="15">
        <v>13</v>
      </c>
      <c r="L7" s="58">
        <v>14</v>
      </c>
      <c r="M7" s="58">
        <v>15</v>
      </c>
      <c r="N7" s="58">
        <v>15</v>
      </c>
      <c r="O7" s="58">
        <v>17</v>
      </c>
      <c r="P7" s="58">
        <v>16</v>
      </c>
      <c r="Q7" s="58">
        <v>17</v>
      </c>
      <c r="R7" s="58">
        <v>18</v>
      </c>
    </row>
    <row r="8" spans="1:28" ht="23.25" customHeight="1">
      <c r="A8" s="66" t="s">
        <v>67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</row>
    <row r="9" spans="1:28" ht="47.2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</row>
    <row r="10" spans="1:28" ht="39.950000000000003" customHeight="1">
      <c r="A10" s="14"/>
      <c r="B10" s="59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55">
        <v>143.988</v>
      </c>
      <c r="J11" s="11">
        <f>1478*0.3048</f>
        <v>450.49440000000004</v>
      </c>
      <c r="K11" s="55">
        <v>143.988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74</v>
      </c>
      <c r="R12" s="1" t="e">
        <f>IF(#REF!="Full",1,0)</f>
        <v>#REF!</v>
      </c>
    </row>
    <row r="13" spans="1:28" ht="38.1" customHeight="1">
      <c r="A13" s="14"/>
      <c r="B13" s="59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1447.5*0.3048</f>
        <v>441.19800000000004</v>
      </c>
      <c r="I15" s="57">
        <v>129.512</v>
      </c>
      <c r="J15" s="11">
        <f>1447.5*0.3048</f>
        <v>441.19800000000004</v>
      </c>
      <c r="K15" s="57">
        <v>129.512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454.35</v>
      </c>
      <c r="K16" s="15">
        <v>528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59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284.55</v>
      </c>
      <c r="K18" s="15">
        <v>814.63199999999995</v>
      </c>
      <c r="L18" s="15">
        <v>0</v>
      </c>
      <c r="M18" s="15">
        <v>0</v>
      </c>
      <c r="N18" s="12">
        <v>0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353.447</v>
      </c>
      <c r="I19" s="55">
        <v>140.678</v>
      </c>
      <c r="J19" s="53">
        <v>353.38600000000002</v>
      </c>
      <c r="K19" s="55">
        <v>136.86199999999999</v>
      </c>
      <c r="L19" s="15">
        <v>0</v>
      </c>
      <c r="M19" s="15">
        <v>0</v>
      </c>
      <c r="N19" s="12">
        <v>0</v>
      </c>
      <c r="O19" s="15" t="s">
        <v>75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25</v>
      </c>
      <c r="N24" s="12">
        <v>0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12">
        <v>0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48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40" t="s">
        <v>61</v>
      </c>
      <c r="I27" s="40" t="s">
        <v>61</v>
      </c>
      <c r="J27" s="40" t="s">
        <v>61</v>
      </c>
      <c r="K27" s="40" t="s">
        <v>61</v>
      </c>
      <c r="L27" s="40" t="s">
        <v>61</v>
      </c>
      <c r="M27" s="40" t="s">
        <v>61</v>
      </c>
      <c r="N27" s="12" t="s">
        <v>61</v>
      </c>
      <c r="O27" s="43" t="s">
        <v>73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50">
        <v>0</v>
      </c>
      <c r="M28" s="50">
        <v>0</v>
      </c>
      <c r="N28" s="12">
        <v>0</v>
      </c>
      <c r="O28" s="43" t="s">
        <v>73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148.19999999999999</v>
      </c>
      <c r="I29" s="15">
        <v>158</v>
      </c>
      <c r="J29" s="11">
        <v>148.4</v>
      </c>
      <c r="K29" s="15">
        <v>168</v>
      </c>
      <c r="L29" s="42">
        <v>0</v>
      </c>
      <c r="M29" s="42">
        <v>20</v>
      </c>
      <c r="N29" s="12">
        <v>0</v>
      </c>
      <c r="O29" s="14"/>
      <c r="P29" s="25"/>
    </row>
    <row r="30" spans="1:24" ht="38.1" customHeight="1">
      <c r="A30" s="14"/>
      <c r="B30" s="59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54.54</v>
      </c>
      <c r="J31" s="11">
        <v>348.35</v>
      </c>
      <c r="K31" s="15">
        <v>54.54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5">
        <v>326.20499999999998</v>
      </c>
      <c r="J32" s="11">
        <v>158.55000000000001</v>
      </c>
      <c r="K32" s="55">
        <v>326.20499999999998</v>
      </c>
      <c r="L32" s="15">
        <v>0</v>
      </c>
      <c r="M32" s="15">
        <v>0</v>
      </c>
      <c r="N32" s="12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1455.42*0.3048</f>
        <v>443.61201600000004</v>
      </c>
      <c r="K33" s="15">
        <v>82.02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59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20*0.3048+D35</f>
        <v>113.096</v>
      </c>
      <c r="K35" s="15">
        <v>230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34*0.3048+D36</f>
        <v>97.133200000000002</v>
      </c>
      <c r="I36" s="15">
        <v>2058.88</v>
      </c>
      <c r="J36" s="11">
        <f>33.5*0.3048+D36</f>
        <v>96.980800000000002</v>
      </c>
      <c r="K36" s="15">
        <v>1900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21.5*0.3048+D37</f>
        <v>198.88320000000002</v>
      </c>
      <c r="I37" s="15">
        <v>690</v>
      </c>
      <c r="J37" s="11">
        <f>21.25*0.3048+D37</f>
        <v>198.80700000000002</v>
      </c>
      <c r="K37" s="15">
        <v>650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59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11">
        <v>491.91</v>
      </c>
      <c r="J39" s="53">
        <v>80.734999999999999</v>
      </c>
      <c r="K39" s="11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61">
        <v>73.72</v>
      </c>
      <c r="I40" s="14">
        <v>676.7</v>
      </c>
      <c r="J40" s="58">
        <v>73.52</v>
      </c>
      <c r="K40" s="14">
        <v>638.5</v>
      </c>
      <c r="L40" s="15">
        <v>50</v>
      </c>
      <c r="M40" s="15">
        <v>120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61">
        <v>110</v>
      </c>
      <c r="I41" s="14">
        <v>60</v>
      </c>
      <c r="J41" s="62">
        <v>107.35</v>
      </c>
      <c r="K41" s="14">
        <v>28</v>
      </c>
      <c r="L41" s="12">
        <v>0</v>
      </c>
      <c r="M41" s="15">
        <v>0</v>
      </c>
      <c r="N41" s="12">
        <v>0</v>
      </c>
      <c r="O41" s="51" t="s">
        <v>77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61"/>
      <c r="I42" s="14"/>
      <c r="J42" s="62"/>
      <c r="K42" s="14"/>
      <c r="L42" s="15" t="s">
        <v>61</v>
      </c>
      <c r="M42" s="15" t="s">
        <v>61</v>
      </c>
      <c r="N42" s="15" t="s">
        <v>61</v>
      </c>
      <c r="O42" s="37" t="s">
        <v>72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61">
        <v>124.5</v>
      </c>
      <c r="I43" s="14"/>
      <c r="J43" s="62">
        <v>124.5</v>
      </c>
      <c r="K43" s="14"/>
      <c r="L43" s="67" t="s">
        <v>73</v>
      </c>
      <c r="M43" s="67"/>
      <c r="N43" s="67"/>
      <c r="O43" s="67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120.85</v>
      </c>
      <c r="I44" s="11">
        <v>5775</v>
      </c>
      <c r="J44" s="11">
        <v>120.82</v>
      </c>
      <c r="K44" s="11">
        <v>5763</v>
      </c>
      <c r="L44" s="12">
        <v>0</v>
      </c>
      <c r="M44" s="12">
        <v>0</v>
      </c>
      <c r="N44" s="12">
        <v>0</v>
      </c>
      <c r="O44" s="14"/>
      <c r="R44" s="1"/>
    </row>
    <row r="45" spans="1:18" s="21" customFormat="1" ht="46.5" customHeight="1">
      <c r="A45" s="67" t="s">
        <v>70</v>
      </c>
      <c r="B45" s="67"/>
      <c r="C45" s="27">
        <f t="shared" ref="C45:G45" si="0">SUM(C11:C44)</f>
        <v>349582</v>
      </c>
      <c r="D45" s="27">
        <f t="shared" si="0"/>
        <v>6233.8550000000005</v>
      </c>
      <c r="E45" s="58"/>
      <c r="F45" s="27">
        <f t="shared" si="0"/>
        <v>46987.084999999999</v>
      </c>
      <c r="G45" s="27">
        <f t="shared" si="0"/>
        <v>1998181</v>
      </c>
      <c r="H45" s="11"/>
      <c r="I45" s="27">
        <f>SUM(I11:I44)</f>
        <v>22656.48</v>
      </c>
      <c r="J45" s="11"/>
      <c r="K45" s="27">
        <f>SUM(K11:K44)</f>
        <v>22365.291000000001</v>
      </c>
      <c r="L45" s="12"/>
      <c r="M45" s="12"/>
      <c r="N45" s="12"/>
      <c r="O45" s="14"/>
      <c r="R45" s="5"/>
    </row>
    <row r="46" spans="1:18" s="6" customFormat="1" ht="64.5" customHeight="1">
      <c r="A46" s="65" t="s">
        <v>68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R46" s="1"/>
    </row>
    <row r="47" spans="1:18" s="6" customFormat="1" ht="38.1" customHeight="1">
      <c r="A47" s="14"/>
      <c r="B47" s="59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58">
        <v>307.08</v>
      </c>
      <c r="I48" s="14"/>
      <c r="J48" s="58">
        <v>307.08</v>
      </c>
      <c r="K48" s="14"/>
      <c r="L48" s="12"/>
      <c r="M48" s="12"/>
      <c r="N48" s="12"/>
      <c r="O48" s="12" t="s">
        <v>76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386.46499999999997</v>
      </c>
      <c r="I49" s="53">
        <v>42.654499999999999</v>
      </c>
      <c r="J49" s="11">
        <v>386.43</v>
      </c>
      <c r="K49" s="53" t="s">
        <v>80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8"/>
      <c r="B50" s="59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1669.7*0.3048</f>
        <v>508.92456000000004</v>
      </c>
      <c r="K51" s="15">
        <v>444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8"/>
      <c r="B52" s="59" t="s">
        <v>66</v>
      </c>
      <c r="C52" s="27"/>
      <c r="D52" s="27"/>
      <c r="E52" s="11"/>
      <c r="F52" s="11"/>
      <c r="G52" s="11"/>
      <c r="H52" s="61"/>
      <c r="I52" s="14"/>
      <c r="J52" s="58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24.9*0.3048+D53</f>
        <v>251.38952</v>
      </c>
      <c r="I53" s="15">
        <v>2181.0500000000002</v>
      </c>
      <c r="J53" s="11">
        <f>24.8*0.3048+D53</f>
        <v>251.35904000000002</v>
      </c>
      <c r="K53" s="15">
        <v>2166.71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59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61">
        <v>95.79</v>
      </c>
      <c r="I55" s="14">
        <v>2476</v>
      </c>
      <c r="J55" s="58">
        <v>95.71</v>
      </c>
      <c r="K55" s="14">
        <v>2428.9699999999998</v>
      </c>
      <c r="L55" s="12">
        <v>0</v>
      </c>
      <c r="M55" s="12">
        <v>150</v>
      </c>
      <c r="N55" s="54">
        <v>0</v>
      </c>
      <c r="O55" s="15"/>
      <c r="P55" s="58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118.11</v>
      </c>
      <c r="I56" s="15">
        <v>663.23</v>
      </c>
      <c r="J56" s="11">
        <v>118.07</v>
      </c>
      <c r="K56" s="15">
        <v>627.65</v>
      </c>
      <c r="L56" s="52">
        <v>0</v>
      </c>
      <c r="M56" s="52">
        <v>58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53">
        <v>195.3</v>
      </c>
      <c r="I57" s="53">
        <v>386.40899999999999</v>
      </c>
      <c r="J57" s="53">
        <v>195.18</v>
      </c>
      <c r="K57" s="11">
        <v>368</v>
      </c>
      <c r="L57" s="12">
        <v>0</v>
      </c>
      <c r="M57" s="12">
        <v>60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8"/>
      <c r="B58" s="59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27">
        <f t="shared" ref="I58" si="2">SUM(I48:I57)</f>
        <v>6193.343499999999</v>
      </c>
      <c r="J58" s="11"/>
      <c r="K58" s="27">
        <f t="shared" ref="K58" si="3">SUM(K48:K57)</f>
        <v>6035.33</v>
      </c>
      <c r="L58" s="12"/>
      <c r="M58" s="12"/>
      <c r="N58" s="12"/>
      <c r="O58" s="14"/>
    </row>
    <row r="59" spans="1:22" s="6" customFormat="1" ht="38.1" customHeight="1">
      <c r="A59" s="58"/>
      <c r="B59" s="59" t="s">
        <v>71</v>
      </c>
      <c r="C59" s="27">
        <f t="shared" ref="C59:F59" si="4">C58+C45</f>
        <v>437001</v>
      </c>
      <c r="D59" s="27">
        <f t="shared" si="4"/>
        <v>8072.6230000000005</v>
      </c>
      <c r="E59" s="27"/>
      <c r="F59" s="27">
        <f t="shared" si="4"/>
        <v>57764.084999999999</v>
      </c>
      <c r="G59" s="27"/>
      <c r="H59" s="11"/>
      <c r="I59" s="27">
        <f t="shared" ref="I59" si="5">I58+I45</f>
        <v>28849.823499999999</v>
      </c>
      <c r="J59" s="11"/>
      <c r="K59" s="27">
        <f t="shared" ref="K59" si="6">K58+K45</f>
        <v>28400.620999999999</v>
      </c>
      <c r="L59" s="12"/>
      <c r="M59" s="12"/>
      <c r="N59" s="12"/>
      <c r="O59" s="14"/>
    </row>
    <row r="60" spans="1:22" s="6" customFormat="1" ht="15.75">
      <c r="A60" s="60"/>
      <c r="B60" s="77" t="s">
        <v>69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35"/>
      <c r="N60" s="35"/>
      <c r="O60" s="39"/>
    </row>
    <row r="61" spans="1:22" s="6" customFormat="1" ht="15" customHeight="1">
      <c r="A61" s="63" t="s">
        <v>79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22" s="6" customFormat="1" ht="22.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1:22" s="6" customFormat="1" ht="15" hidden="1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</mergeCells>
  <printOptions horizontalCentered="1" gridLines="1"/>
  <pageMargins left="0.2" right="0" top="0.56000000000000005" bottom="0.25" header="0" footer="0"/>
  <pageSetup paperSize="9" scale="41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2015-07-13T06:13:18Z</cp:lastPrinted>
  <dcterms:created xsi:type="dcterms:W3CDTF">2000-07-15T07:26:51Z</dcterms:created>
  <dcterms:modified xsi:type="dcterms:W3CDTF">2015-07-14T06:16:06Z</dcterms:modified>
</cp:coreProperties>
</file>