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J54"/>
  <c r="H54"/>
  <c r="J11"/>
  <c r="J52" l="1"/>
  <c r="H52"/>
  <c r="H15"/>
  <c r="H14"/>
  <c r="H11"/>
  <c r="J37"/>
  <c r="J36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<sst xmlns="http://schemas.openxmlformats.org/spreadsheetml/2006/main" count="134" uniqueCount="91">
  <si>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</si>
  <si>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</si>
  <si>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</si>
  <si>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</si>
  <si>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</si>
  <si>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</si>
  <si>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</si>
  <si>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</si>
  <si>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</si>
  <si>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</si>
  <si>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</si>
  <si>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</si>
  <si>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</si>
  <si>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</si>
  <si>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</si>
  <si>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</si>
  <si>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</si>
  <si>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</si>
  <si>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</si>
  <si>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</si>
  <si>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</si>
  <si>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</si>
  <si>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</si>
  <si>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</si>
  <si>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</si>
  <si>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</si>
  <si>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</si>
  <si>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</si>
  <si>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</si>
  <si>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</si>
  <si>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</si>
  <si>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</si>
  <si>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</si>
  <si>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</si>
  <si>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</si>
  <si>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</si>
  <si>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</si>
  <si>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</si>
  <si>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</si>
  <si>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</si>
  <si>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</si>
  <si>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</si>
  <si>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</si>
  <si>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</si>
  <si>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</si>
  <si>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</si>
  <si>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</si>
  <si>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</si>
  <si>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</si>
  <si>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</si>
  <si>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</si>
  <si>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</si>
  <si>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</si>
  <si>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</si>
  <si>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</si>
  <si>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</si>
  <si>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</si>
  <si>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</si>
  <si>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</si>
  <si>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</si>
  <si>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</si>
  <si>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</si>
  <si>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</si>
  <si>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</si>
  <si>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</si>
  <si>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</si>
  <si>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</si>
  <si>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</si>
  <si>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</si>
  <si>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</si>
  <si>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</si>
  <si>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</si>
  <si>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</si>
  <si>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</si>
  <si>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</si>
  <si>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</si>
  <si>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</si>
  <si>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</si>
  <si>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</si>
  <si>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</si>
  <si>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</si>
  <si>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</si>
  <si>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</si>
  <si>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</si>
  <si>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</si>
  <si>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</si>
  <si>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>2360 Acres ,  canal discharge 40 cusecs</t>
  </si>
  <si>
    <t xml:space="preserve"> Water level i.e., on 13.11.2015</t>
  </si>
  <si>
    <t>Canal discharge 160 cusecs</t>
  </si>
  <si>
    <t xml:space="preserve"> TELANGANA MEDIUM IRRIGATION PROJECTS (BASIN WISE) 
DAILY WATER LEVELS on 14.11.2015</t>
  </si>
  <si>
    <t xml:space="preserve"> Water level i.e., on 14.11.2015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</si>
</sst>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H58" sqref="H5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88" t="s">
        <v>89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</row>
    <row r="2" spans="1:17" s="16" customFormat="1" ht="72.75" customHeigh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3" spans="1:17" s="16" customFormat="1" ht="9" customHeight="1">
      <c r="A3" s="79" t="s">
        <v>41</v>
      </c>
      <c r="B3" s="77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3" t="s">
        <v>87</v>
      </c>
      <c r="I3" s="84"/>
      <c r="J3" s="83" t="s">
        <v>90</v>
      </c>
      <c r="K3" s="84"/>
      <c r="L3" s="80" t="s">
        <v>49</v>
      </c>
      <c r="M3" s="80" t="s">
        <v>68</v>
      </c>
      <c r="N3" s="80" t="s">
        <v>69</v>
      </c>
      <c r="O3" s="80" t="s">
        <v>50</v>
      </c>
      <c r="P3" s="80" t="s">
        <v>66</v>
      </c>
    </row>
    <row r="4" spans="1:17" s="16" customFormat="1" ht="60.75" customHeight="1">
      <c r="A4" s="79"/>
      <c r="B4" s="77"/>
      <c r="C4" s="79"/>
      <c r="D4" s="79"/>
      <c r="E4" s="79"/>
      <c r="F4" s="79"/>
      <c r="G4" s="79"/>
      <c r="H4" s="85"/>
      <c r="I4" s="86"/>
      <c r="J4" s="85"/>
      <c r="K4" s="86"/>
      <c r="L4" s="81"/>
      <c r="M4" s="81"/>
      <c r="N4" s="81"/>
      <c r="O4" s="81"/>
      <c r="P4" s="81"/>
    </row>
    <row r="5" spans="1:17" s="16" customFormat="1" ht="48.75" customHeight="1">
      <c r="A5" s="79"/>
      <c r="B5" s="77"/>
      <c r="C5" s="79"/>
      <c r="D5" s="79"/>
      <c r="E5" s="79"/>
      <c r="F5" s="72" t="s">
        <v>2</v>
      </c>
      <c r="G5" s="72" t="s">
        <v>67</v>
      </c>
      <c r="H5" s="8" t="s">
        <v>2</v>
      </c>
      <c r="I5" s="72" t="s">
        <v>67</v>
      </c>
      <c r="J5" s="8" t="s">
        <v>2</v>
      </c>
      <c r="K5" s="72" t="s">
        <v>67</v>
      </c>
      <c r="L5" s="82"/>
      <c r="M5" s="82"/>
      <c r="N5" s="82"/>
      <c r="O5" s="82"/>
      <c r="P5" s="81"/>
    </row>
    <row r="6" spans="1:17" s="17" customFormat="1" ht="34.5" customHeight="1">
      <c r="A6" s="79"/>
      <c r="B6" s="77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2"/>
    </row>
    <row r="7" spans="1:17" s="16" customFormat="1" ht="26.25">
      <c r="A7" s="72">
        <v>1</v>
      </c>
      <c r="B7" s="73">
        <f>+A7+1</f>
        <v>2</v>
      </c>
      <c r="C7" s="73">
        <v>3</v>
      </c>
      <c r="D7" s="72">
        <v>4</v>
      </c>
      <c r="E7" s="73">
        <v>5</v>
      </c>
      <c r="F7" s="73">
        <v>6</v>
      </c>
      <c r="G7" s="72">
        <v>7</v>
      </c>
      <c r="H7" s="73">
        <v>8</v>
      </c>
      <c r="I7" s="73">
        <v>9</v>
      </c>
      <c r="J7" s="72">
        <v>10</v>
      </c>
      <c r="K7" s="73">
        <v>11</v>
      </c>
      <c r="L7" s="73">
        <v>12</v>
      </c>
      <c r="M7" s="72">
        <v>13</v>
      </c>
      <c r="N7" s="73">
        <v>14</v>
      </c>
      <c r="O7" s="73">
        <v>15</v>
      </c>
      <c r="P7" s="72">
        <v>16</v>
      </c>
      <c r="Q7" s="73">
        <f t="shared" ref="Q7" si="0">+P7+1</f>
        <v>17</v>
      </c>
    </row>
    <row r="8" spans="1:17" ht="23.25" customHeight="1">
      <c r="A8" s="78" t="s">
        <v>56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</row>
    <row r="9" spans="1:17" ht="24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7" ht="63.75" customHeight="1">
      <c r="A10" s="11"/>
      <c r="B10" s="73" t="s">
        <v>30</v>
      </c>
      <c r="C10" s="7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7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1486.7*0.3048</f>
        <v>453.14616000000001</v>
      </c>
      <c r="I11" s="12">
        <v>416.399</v>
      </c>
      <c r="J11" s="8">
        <f>1486.6*0.3048</f>
        <v>453.11568</v>
      </c>
      <c r="K11" s="12">
        <v>412.536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7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4" t="s">
        <v>74</v>
      </c>
      <c r="Q12" s="1"/>
    </row>
    <row r="13" spans="1:17" ht="51" customHeight="1">
      <c r="A13" s="11"/>
      <c r="B13" s="73" t="s">
        <v>31</v>
      </c>
      <c r="C13" s="7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7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7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70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3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7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285.2</v>
      </c>
      <c r="I18" s="12">
        <v>942.65200000000004</v>
      </c>
      <c r="J18" s="8">
        <v>285.2</v>
      </c>
      <c r="K18" s="12">
        <v>942.65200000000004</v>
      </c>
      <c r="L18" s="12">
        <v>0</v>
      </c>
      <c r="M18" s="12">
        <v>160</v>
      </c>
      <c r="N18" s="11">
        <v>18000</v>
      </c>
      <c r="O18" s="9">
        <v>0</v>
      </c>
      <c r="P18" s="47" t="s">
        <v>88</v>
      </c>
      <c r="Q18" s="16"/>
    </row>
    <row r="19" spans="1:17" s="7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355.61</v>
      </c>
      <c r="I19" s="12">
        <v>345.74</v>
      </c>
      <c r="J19" s="8">
        <v>355.61</v>
      </c>
      <c r="K19" s="12">
        <v>345.74</v>
      </c>
      <c r="L19" s="12">
        <v>0</v>
      </c>
      <c r="M19" s="12">
        <v>15</v>
      </c>
      <c r="N19" s="9">
        <v>1000</v>
      </c>
      <c r="O19" s="48">
        <v>0</v>
      </c>
      <c r="P19" s="55" t="s">
        <v>82</v>
      </c>
      <c r="Q19" s="16" t="s">
        <v>27</v>
      </c>
    </row>
    <row r="20" spans="1:17" s="71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236.7</v>
      </c>
      <c r="I20" s="49">
        <v>1848</v>
      </c>
      <c r="J20" s="56">
        <v>236.65</v>
      </c>
      <c r="K20" s="49">
        <v>1832</v>
      </c>
      <c r="L20" s="12">
        <v>0</v>
      </c>
      <c r="M20" s="12">
        <v>150</v>
      </c>
      <c r="N20" s="11">
        <v>15000</v>
      </c>
      <c r="O20" s="48">
        <v>0</v>
      </c>
      <c r="P20" s="47" t="s">
        <v>78</v>
      </c>
      <c r="Q20" s="16"/>
    </row>
    <row r="21" spans="1:17" s="70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324.05</v>
      </c>
      <c r="I21" s="12">
        <v>245</v>
      </c>
      <c r="J21" s="8">
        <v>323.95</v>
      </c>
      <c r="K21" s="12">
        <v>240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71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</v>
      </c>
      <c r="I22" s="12">
        <v>659</v>
      </c>
      <c r="J22" s="8">
        <v>147</v>
      </c>
      <c r="K22" s="12">
        <v>659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s="70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s="70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276.75</v>
      </c>
      <c r="I24" s="12">
        <v>475.40899999999999</v>
      </c>
      <c r="J24" s="8">
        <v>276.75</v>
      </c>
      <c r="K24" s="12">
        <v>475.40899999999999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s="70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0">
        <v>154.55000000000001</v>
      </c>
      <c r="I25" s="49">
        <v>444</v>
      </c>
      <c r="J25" s="50">
        <v>154.55000000000001</v>
      </c>
      <c r="K25" s="49">
        <v>444</v>
      </c>
      <c r="L25" s="12">
        <v>0</v>
      </c>
      <c r="M25" s="12">
        <v>0</v>
      </c>
      <c r="N25" s="11">
        <v>2000</v>
      </c>
      <c r="O25" s="12">
        <v>0</v>
      </c>
      <c r="P25" s="47"/>
      <c r="Q25" s="16"/>
    </row>
    <row r="26" spans="1:17" s="70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239</v>
      </c>
      <c r="I26" s="12">
        <v>6740</v>
      </c>
      <c r="J26" s="56">
        <v>239</v>
      </c>
      <c r="K26" s="12">
        <v>6740</v>
      </c>
      <c r="L26" s="34">
        <v>150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s="70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52</v>
      </c>
      <c r="I27" s="58" t="s">
        <v>52</v>
      </c>
      <c r="J27" s="57" t="s">
        <v>52</v>
      </c>
      <c r="K27" s="58" t="s">
        <v>52</v>
      </c>
      <c r="L27" s="58" t="s">
        <v>52</v>
      </c>
      <c r="M27" s="58" t="s">
        <v>52</v>
      </c>
      <c r="N27" s="59" t="s">
        <v>64</v>
      </c>
      <c r="O27" s="9">
        <v>0</v>
      </c>
      <c r="P27" s="18" t="s">
        <v>60</v>
      </c>
      <c r="Q27" s="16"/>
    </row>
    <row r="28" spans="1:17" s="70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1">
        <v>0</v>
      </c>
      <c r="M28" s="58">
        <v>0</v>
      </c>
      <c r="N28" s="9">
        <v>1000</v>
      </c>
      <c r="O28" s="48">
        <v>0</v>
      </c>
      <c r="P28" s="60" t="s">
        <v>60</v>
      </c>
      <c r="Q28" s="16"/>
    </row>
    <row r="29" spans="1:17" s="70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150.80000000000001</v>
      </c>
      <c r="I29" s="49">
        <v>339</v>
      </c>
      <c r="J29" s="52">
        <v>150.80000000000001</v>
      </c>
      <c r="K29" s="49">
        <v>339</v>
      </c>
      <c r="L29" s="51">
        <v>0</v>
      </c>
      <c r="M29" s="51">
        <v>70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73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7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7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156.30000000000001</v>
      </c>
      <c r="I32" s="12">
        <v>179.31739999999999</v>
      </c>
      <c r="J32" s="8">
        <v>156.30000000000001</v>
      </c>
      <c r="K32" s="12">
        <v>179.31739999999999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70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4" t="s">
        <v>83</v>
      </c>
      <c r="Q33" s="1"/>
    </row>
    <row r="34" spans="1:21" ht="63.75" customHeight="1">
      <c r="A34" s="11"/>
      <c r="B34" s="73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7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111.85</v>
      </c>
      <c r="I35" s="12">
        <v>142.66999999999999</v>
      </c>
      <c r="J35" s="8">
        <v>111.85</v>
      </c>
      <c r="K35" s="12">
        <v>142.66999999999999</v>
      </c>
      <c r="L35" s="12">
        <v>0</v>
      </c>
      <c r="M35" s="12">
        <v>15</v>
      </c>
      <c r="N35" s="11">
        <v>5000</v>
      </c>
      <c r="O35" s="48">
        <v>0</v>
      </c>
      <c r="P35" s="47"/>
      <c r="Q35" s="1"/>
    </row>
    <row r="36" spans="1:21" s="7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(2*2.54)/100+(29*0.3048)+E36</f>
        <v>95.66</v>
      </c>
      <c r="I36" s="12">
        <v>1131.95</v>
      </c>
      <c r="J36" s="8">
        <f>(2*2.54)/100+(29*0.3048)+E36</f>
        <v>95.66</v>
      </c>
      <c r="K36" s="12">
        <v>1131.95</v>
      </c>
      <c r="L36" s="12">
        <v>0</v>
      </c>
      <c r="M36" s="12">
        <v>60</v>
      </c>
      <c r="N36" s="11">
        <v>8700</v>
      </c>
      <c r="O36" s="9">
        <v>0</v>
      </c>
      <c r="P36" s="47"/>
      <c r="Q36" s="1"/>
    </row>
    <row r="37" spans="1:21" s="7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(11*2.54)/100+(21*0.3048)+E37</f>
        <v>199.01020000000003</v>
      </c>
      <c r="I37" s="12">
        <v>716</v>
      </c>
      <c r="J37" s="8">
        <f>(11*2.54)/100+(21*0.3048)+E37</f>
        <v>199.01020000000003</v>
      </c>
      <c r="K37" s="12">
        <v>716</v>
      </c>
      <c r="L37" s="12">
        <v>0</v>
      </c>
      <c r="M37" s="12">
        <v>40</v>
      </c>
      <c r="N37" s="11">
        <v>5180</v>
      </c>
      <c r="O37" s="9">
        <v>0</v>
      </c>
      <c r="P37" s="47"/>
      <c r="Q37" s="1"/>
      <c r="U37" s="70" t="s">
        <v>85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79.39</v>
      </c>
      <c r="I40" s="12">
        <v>342.88299999999998</v>
      </c>
      <c r="J40" s="8">
        <v>79.39</v>
      </c>
      <c r="K40" s="12">
        <v>342.88299999999998</v>
      </c>
      <c r="L40" s="12">
        <v>0</v>
      </c>
      <c r="M40" s="12">
        <v>20</v>
      </c>
      <c r="N40" s="11">
        <v>2360</v>
      </c>
      <c r="O40" s="48">
        <v>0</v>
      </c>
      <c r="P40" s="26" t="s">
        <v>86</v>
      </c>
      <c r="Q40" s="11"/>
    </row>
    <row r="41" spans="1:21" s="6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8">
        <v>72.400000000000006</v>
      </c>
      <c r="I41" s="12">
        <v>458.28</v>
      </c>
      <c r="J41" s="8">
        <v>72.37</v>
      </c>
      <c r="K41" s="12">
        <v>454.29</v>
      </c>
      <c r="L41" s="12">
        <v>100</v>
      </c>
      <c r="M41" s="12">
        <v>160</v>
      </c>
      <c r="N41" s="11">
        <v>24700</v>
      </c>
      <c r="O41" s="9">
        <v>0</v>
      </c>
      <c r="P41" s="74"/>
      <c r="Q41" s="11"/>
    </row>
    <row r="42" spans="1:21" s="68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68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2"/>
      <c r="I43" s="12"/>
      <c r="J43" s="72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68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2"/>
      <c r="P44" s="63" t="s">
        <v>84</v>
      </c>
      <c r="Q44" s="11"/>
    </row>
    <row r="45" spans="1:21" s="68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123.32</v>
      </c>
      <c r="I45" s="12">
        <v>7730</v>
      </c>
      <c r="J45" s="8">
        <v>123.29</v>
      </c>
      <c r="K45" s="12">
        <v>7700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72"/>
      <c r="G46" s="18">
        <f t="shared" ref="G46" si="2">SUM(G11:G45)</f>
        <v>46385.63</v>
      </c>
      <c r="H46" s="8"/>
      <c r="I46" s="18">
        <f>SUM(I11:I45)</f>
        <v>25828.434399999998</v>
      </c>
      <c r="J46" s="8"/>
      <c r="K46" s="18">
        <f>SUM(K11:K45)</f>
        <v>25769.581400000003</v>
      </c>
      <c r="L46" s="18">
        <f>SUM(L11:L45)</f>
        <v>250</v>
      </c>
      <c r="M46" s="18">
        <f>SUM(M11:M45)</f>
        <v>1070</v>
      </c>
      <c r="N46" s="18">
        <f>SUM(N18:N45)</f>
        <v>124340</v>
      </c>
      <c r="O46" s="18"/>
      <c r="P46" s="72"/>
      <c r="Q46" s="46"/>
    </row>
    <row r="47" spans="1:21" s="3" customFormat="1" ht="39" customHeight="1">
      <c r="A47" s="77" t="s">
        <v>57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27"/>
    </row>
    <row r="48" spans="1:21" s="3" customFormat="1" ht="63.75" customHeight="1">
      <c r="A48" s="11"/>
      <c r="B48" s="73" t="s">
        <v>35</v>
      </c>
      <c r="C48" s="73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4" t="s">
        <v>81</v>
      </c>
      <c r="Q49" s="27"/>
    </row>
    <row r="50" spans="1:17" s="6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64">
        <v>35.622</v>
      </c>
      <c r="J50" s="8">
        <v>386.31</v>
      </c>
      <c r="K50" s="64">
        <v>35.622</v>
      </c>
      <c r="L50" s="9" t="s">
        <v>62</v>
      </c>
      <c r="M50" s="9">
        <v>0</v>
      </c>
      <c r="N50" s="11" t="s">
        <v>64</v>
      </c>
      <c r="O50" s="9"/>
      <c r="P50" s="54"/>
      <c r="Q50" s="27"/>
    </row>
    <row r="51" spans="1:17" ht="63.75" customHeight="1">
      <c r="A51" s="72"/>
      <c r="B51" s="7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7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1669.75*0.3048</f>
        <v>508.93980000000005</v>
      </c>
      <c r="I52" s="12">
        <v>435.33</v>
      </c>
      <c r="J52" s="8">
        <f>1669.75*0.3048</f>
        <v>508.93980000000005</v>
      </c>
      <c r="K52" s="12">
        <v>435.33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2"/>
      <c r="B53" s="73" t="s">
        <v>55</v>
      </c>
      <c r="C53" s="18"/>
      <c r="D53" s="34"/>
      <c r="E53" s="18"/>
      <c r="F53" s="8"/>
      <c r="G53" s="8"/>
      <c r="H53" s="72"/>
      <c r="I53" s="11"/>
      <c r="J53" s="72"/>
      <c r="K53" s="11"/>
      <c r="L53" s="9"/>
      <c r="M53" s="9"/>
      <c r="N53" s="11"/>
      <c r="O53" s="9"/>
      <c r="P53" s="27"/>
      <c r="Q53" s="27"/>
    </row>
    <row r="54" spans="1:17" s="7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(23*0.3048)+(0*2.54)/100+E54</f>
        <v>250.81040000000002</v>
      </c>
      <c r="I54" s="12">
        <v>1888.92</v>
      </c>
      <c r="J54" s="8">
        <f>(23*0.3048)+(0*2.54)/100+E54</f>
        <v>250.81040000000002</v>
      </c>
      <c r="K54" s="12">
        <v>1888.92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73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9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93.45</v>
      </c>
      <c r="I56" s="12">
        <v>1264</v>
      </c>
      <c r="J56" s="8">
        <v>93.48</v>
      </c>
      <c r="K56" s="12">
        <v>1275</v>
      </c>
      <c r="L56" s="9">
        <v>128</v>
      </c>
      <c r="M56" s="9">
        <v>0</v>
      </c>
      <c r="N56" s="11">
        <v>17390</v>
      </c>
      <c r="O56" s="48">
        <v>0</v>
      </c>
      <c r="P56" s="74"/>
      <c r="Q56" s="72">
        <v>516</v>
      </c>
    </row>
    <row r="57" spans="1:17" s="7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115.7</v>
      </c>
      <c r="I57" s="12">
        <v>246.62</v>
      </c>
      <c r="J57" s="8">
        <v>115.62</v>
      </c>
      <c r="K57" s="12">
        <v>237.7</v>
      </c>
      <c r="L57" s="12">
        <v>0</v>
      </c>
      <c r="M57" s="12">
        <v>103.2</v>
      </c>
      <c r="N57" s="11">
        <v>7350</v>
      </c>
      <c r="O57" s="48">
        <v>0</v>
      </c>
      <c r="P57" s="27"/>
      <c r="Q57" s="27"/>
    </row>
    <row r="58" spans="1:17" s="6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192.33</v>
      </c>
      <c r="I58" s="12">
        <v>54</v>
      </c>
      <c r="J58" s="8">
        <v>192.25</v>
      </c>
      <c r="K58" s="12">
        <v>49.18</v>
      </c>
      <c r="L58" s="9">
        <v>0</v>
      </c>
      <c r="M58" s="9">
        <v>95</v>
      </c>
      <c r="N58" s="11">
        <v>7200</v>
      </c>
      <c r="O58" s="12">
        <v>0</v>
      </c>
      <c r="P58" s="65"/>
      <c r="Q58" s="27"/>
    </row>
    <row r="59" spans="1:17" s="3" customFormat="1" ht="63.75" customHeight="1">
      <c r="A59" s="72"/>
      <c r="B59" s="7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3924.4920000000002</v>
      </c>
      <c r="J59" s="8"/>
      <c r="K59" s="18">
        <f t="shared" ref="K59" si="6">SUM(K49:K58)</f>
        <v>3921.752</v>
      </c>
      <c r="L59" s="18">
        <f t="shared" ref="L59:M59" si="7">SUM(L49:L58)</f>
        <v>128</v>
      </c>
      <c r="M59" s="18">
        <f t="shared" si="7"/>
        <v>258.2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2"/>
      <c r="B60" s="73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29752.926399999997</v>
      </c>
      <c r="J60" s="8"/>
      <c r="K60" s="18">
        <f t="shared" si="10"/>
        <v>29691.333400000003</v>
      </c>
      <c r="L60" s="18">
        <f t="shared" ref="L60:M60" si="11">L59+L46</f>
        <v>378</v>
      </c>
      <c r="M60" s="18">
        <f t="shared" si="11"/>
        <v>1328.2</v>
      </c>
      <c r="N60" s="18">
        <f>N59+N46</f>
        <v>182473</v>
      </c>
      <c r="O60" s="9"/>
      <c r="P60" s="11"/>
      <c r="Q60" s="27"/>
    </row>
    <row r="61" spans="1:17" s="3" customFormat="1" ht="23.25">
      <c r="A61" s="53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26"/>
      <c r="P61" s="27"/>
      <c r="Q61" s="27"/>
    </row>
    <row r="62" spans="1:17" s="3" customFormat="1" ht="15" customHeight="1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</row>
    <row r="63" spans="1:17" s="3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</row>
    <row r="64" spans="1:17" s="3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2015-11-16T06:31:38Z</cp:lastPrinted>
  <dcterms:created xsi:type="dcterms:W3CDTF">2000-07-15T07:26:51Z</dcterms:created>
  <dcterms:modified xsi:type="dcterms:W3CDTF">2015-11-16T06:37:09Z</dcterms:modified>
</cp:coreProperties>
</file>