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11"/>
  <c r="H37"/>
  <c r="H36"/>
  <c r="H54"/>
  <c r="H52"/>
  <c r="H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<sst xmlns="http://schemas.openxmlformats.org/spreadsheetml/2006/main" count="154" uniqueCount="90">
  <si>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</si>
  <si>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</si>
  <si>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</si>
  <si>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</si>
  <si>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</si>
  <si>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</si>
  <si>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</si>
  <si>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</si>
  <si>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</si>
  <si>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</si>
  <si>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</si>
  <si>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</si>
  <si>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</si>
  <si>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</si>
  <si>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</si>
  <si>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</si>
  <si>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</si>
  <si>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</si>
  <si>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</si>
  <si>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</si>
  <si>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</si>
  <si>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</si>
  <si>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</si>
  <si>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</si>
  <si>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</si>
  <si>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</si>
  <si>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</si>
  <si>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</si>
  <si>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</si>
  <si>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</si>
  <si>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</si>
  <si>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</si>
  <si>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</si>
  <si>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</si>
  <si>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</si>
  <si>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</si>
  <si>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</si>
  <si>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</si>
  <si>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</si>
  <si>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</si>
  <si>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</si>
  <si>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</si>
  <si>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</si>
  <si>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</si>
  <si>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</si>
  <si>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</si>
  <si>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</si>
  <si>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</si>
  <si>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</si>
  <si>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</si>
  <si>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</si>
  <si>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</si>
  <si>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</si>
  <si>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</si>
  <si>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</si>
  <si>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</si>
  <si>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</si>
  <si>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</si>
  <si>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</si>
  <si>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</si>
  <si>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</si>
  <si>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</si>
  <si>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</si>
  <si>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</si>
  <si>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</si>
  <si>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</si>
  <si>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</si>
  <si>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</si>
  <si>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</si>
  <si>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</si>
  <si>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</si>
  <si>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</si>
  <si>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</si>
  <si>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</si>
  <si>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</si>
  <si>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</si>
  <si>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</si>
  <si>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</si>
  <si>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</si>
  <si>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</si>
  <si>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</si>
  <si>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</si>
  <si>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</si>
  <si>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</si>
  <si>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</si>
  <si>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</si>
  <si>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18.12.2015</t>
  </si>
  <si>
    <t xml:space="preserve"> TELANGANA MEDIUM IRRIGATION PROJECTS (BASIN WISE) 
DAILY WATER LEVELS on 19.12.2015</t>
  </si>
  <si>
    <t xml:space="preserve"> Water level i.e., on 19.12.2015</t>
  </si>
  <si>
    <t>Canal discharge 180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</si>
</sst>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2" activePane="bottomLeft" state="frozen"/>
      <selection pane="bottomLeft" activeCell="L25" sqref="L2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3" t="s">
        <v>87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7" s="16" customFormat="1" ht="9" customHeight="1">
      <c r="A3" s="74" t="s">
        <v>40</v>
      </c>
      <c r="B3" s="72" t="s">
        <v>0</v>
      </c>
      <c r="C3" s="74" t="s">
        <v>71</v>
      </c>
      <c r="D3" s="74" t="s">
        <v>70</v>
      </c>
      <c r="E3" s="74" t="s">
        <v>69</v>
      </c>
      <c r="F3" s="74" t="s">
        <v>1</v>
      </c>
      <c r="G3" s="74"/>
      <c r="H3" s="78" t="s">
        <v>86</v>
      </c>
      <c r="I3" s="79"/>
      <c r="J3" s="78" t="s">
        <v>88</v>
      </c>
      <c r="K3" s="79"/>
      <c r="L3" s="75" t="s">
        <v>48</v>
      </c>
      <c r="M3" s="75" t="s">
        <v>67</v>
      </c>
      <c r="N3" s="75" t="s">
        <v>68</v>
      </c>
      <c r="O3" s="75" t="s">
        <v>49</v>
      </c>
      <c r="P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/>
      <c r="P4" s="76"/>
    </row>
    <row r="5" spans="1:17" s="16" customFormat="1" ht="48.75" customHeight="1">
      <c r="A5" s="74"/>
      <c r="B5" s="72"/>
      <c r="C5" s="74"/>
      <c r="D5" s="74"/>
      <c r="E5" s="74"/>
      <c r="F5" s="58" t="s">
        <v>2</v>
      </c>
      <c r="G5" s="58" t="s">
        <v>66</v>
      </c>
      <c r="H5" s="8" t="s">
        <v>2</v>
      </c>
      <c r="I5" s="58" t="s">
        <v>66</v>
      </c>
      <c r="J5" s="8" t="s">
        <v>2</v>
      </c>
      <c r="K5" s="58" t="s">
        <v>66</v>
      </c>
      <c r="L5" s="77"/>
      <c r="M5" s="77"/>
      <c r="N5" s="77"/>
      <c r="O5" s="77"/>
      <c r="P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7"/>
    </row>
    <row r="7" spans="1:17" s="16" customFormat="1" ht="26.25">
      <c r="A7" s="58">
        <v>1</v>
      </c>
      <c r="B7" s="59">
        <f>+A7+1</f>
        <v>2</v>
      </c>
      <c r="C7" s="59">
        <v>3</v>
      </c>
      <c r="D7" s="58">
        <v>4</v>
      </c>
      <c r="E7" s="59">
        <v>5</v>
      </c>
      <c r="F7" s="59">
        <v>6</v>
      </c>
      <c r="G7" s="58">
        <v>7</v>
      </c>
      <c r="H7" s="59">
        <v>8</v>
      </c>
      <c r="I7" s="59">
        <v>9</v>
      </c>
      <c r="J7" s="58">
        <v>10</v>
      </c>
      <c r="K7" s="59">
        <v>11</v>
      </c>
      <c r="L7" s="59">
        <v>12</v>
      </c>
      <c r="M7" s="58">
        <v>13</v>
      </c>
      <c r="N7" s="59">
        <v>14</v>
      </c>
      <c r="O7" s="59">
        <v>15</v>
      </c>
      <c r="P7" s="58">
        <v>16</v>
      </c>
      <c r="Q7" s="59">
        <f t="shared" ref="Q7" si="0">+P7+1</f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17" ht="63.75" customHeight="1">
      <c r="A10" s="11"/>
      <c r="B10" s="59" t="s">
        <v>29</v>
      </c>
      <c r="C10" s="59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8"/>
      <c r="O10" s="33"/>
      <c r="P10" s="11"/>
    </row>
    <row r="11" spans="1:17" s="52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1485.4*0.3048</f>
        <v>452.74992000000003</v>
      </c>
      <c r="I11" s="33">
        <v>354.63299999999998</v>
      </c>
      <c r="J11" s="8">
        <f>1485.3*0.3048</f>
        <v>452.71944000000002</v>
      </c>
      <c r="K11" s="33">
        <v>350.51299999999998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52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59" t="s">
        <v>30</v>
      </c>
      <c r="C13" s="59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2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52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52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59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7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283.2</v>
      </c>
      <c r="I18" s="12">
        <v>577.19899999999996</v>
      </c>
      <c r="J18" s="8">
        <v>283.05</v>
      </c>
      <c r="K18" s="12">
        <v>553.47</v>
      </c>
      <c r="L18" s="12">
        <v>0</v>
      </c>
      <c r="M18" s="12">
        <v>180</v>
      </c>
      <c r="N18" s="11">
        <v>18000</v>
      </c>
      <c r="O18" s="9">
        <v>0</v>
      </c>
      <c r="P18" s="48" t="s">
        <v>89</v>
      </c>
      <c r="Q18" s="16"/>
    </row>
    <row r="19" spans="1:17" s="57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355.214</v>
      </c>
      <c r="I19" s="12">
        <v>297.22800000000001</v>
      </c>
      <c r="J19" s="8">
        <v>355.185</v>
      </c>
      <c r="K19" s="12">
        <v>293.65600000000001</v>
      </c>
      <c r="L19" s="12">
        <v>0</v>
      </c>
      <c r="M19" s="12">
        <v>14</v>
      </c>
      <c r="N19" s="9">
        <v>1000</v>
      </c>
      <c r="O19" s="45">
        <v>0</v>
      </c>
      <c r="P19" s="61" t="s">
        <v>84</v>
      </c>
      <c r="Q19" s="16"/>
    </row>
    <row r="20" spans="1:17" s="57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236.3</v>
      </c>
      <c r="I20" s="50">
        <v>1725</v>
      </c>
      <c r="J20" s="49">
        <v>236.3</v>
      </c>
      <c r="K20" s="50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57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321.7</v>
      </c>
      <c r="I21" s="12">
        <v>151.786</v>
      </c>
      <c r="J21" s="8">
        <v>321.60000000000002</v>
      </c>
      <c r="K21" s="12">
        <v>148.35300000000001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57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57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57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275.45</v>
      </c>
      <c r="I24" s="12">
        <v>336.66800000000001</v>
      </c>
      <c r="J24" s="8">
        <v>275.3</v>
      </c>
      <c r="K24" s="12">
        <v>322.66800000000001</v>
      </c>
      <c r="L24" s="12">
        <v>0</v>
      </c>
      <c r="M24" s="12">
        <v>65</v>
      </c>
      <c r="N24" s="11">
        <v>6900</v>
      </c>
      <c r="O24" s="45">
        <v>0</v>
      </c>
      <c r="P24" s="48"/>
      <c r="Q24" s="16"/>
    </row>
    <row r="25" spans="1:17" s="57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154.5</v>
      </c>
      <c r="I25" s="50">
        <v>451</v>
      </c>
      <c r="J25" s="46">
        <v>154.44999999999999</v>
      </c>
      <c r="K25" s="50">
        <v>445</v>
      </c>
      <c r="L25" s="12">
        <v>0</v>
      </c>
      <c r="M25" s="12">
        <v>9.36</v>
      </c>
      <c r="N25" s="11">
        <v>2000</v>
      </c>
      <c r="O25" s="12">
        <v>0</v>
      </c>
      <c r="P25" s="48"/>
      <c r="Q25" s="16"/>
    </row>
    <row r="26" spans="1:17" s="57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</v>
      </c>
      <c r="I26" s="12">
        <v>6659</v>
      </c>
      <c r="J26" s="49">
        <v>238.9</v>
      </c>
      <c r="K26" s="12">
        <v>6659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57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62" t="s">
        <v>63</v>
      </c>
      <c r="O27" s="9">
        <v>0</v>
      </c>
      <c r="P27" s="18" t="s">
        <v>59</v>
      </c>
      <c r="Q27" s="16"/>
    </row>
    <row r="28" spans="1:17" s="57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63">
        <v>0</v>
      </c>
      <c r="M28" s="50">
        <v>0</v>
      </c>
      <c r="N28" s="9">
        <v>1000</v>
      </c>
      <c r="O28" s="45">
        <v>0</v>
      </c>
      <c r="P28" s="64" t="s">
        <v>59</v>
      </c>
      <c r="Q28" s="16"/>
    </row>
    <row r="29" spans="1:17" s="57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5">
        <v>150.6</v>
      </c>
      <c r="I29" s="50">
        <v>321</v>
      </c>
      <c r="J29" s="65">
        <v>150.6</v>
      </c>
      <c r="K29" s="50">
        <v>321</v>
      </c>
      <c r="L29" s="63">
        <v>0</v>
      </c>
      <c r="M29" s="63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59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2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348.23</v>
      </c>
      <c r="I31" s="12">
        <v>49.926000000000002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52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163.94220000000001</v>
      </c>
      <c r="J32" s="8">
        <v>156</v>
      </c>
      <c r="K32" s="12">
        <v>163.94220000000001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52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59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2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111.55</v>
      </c>
      <c r="I35" s="12">
        <v>128.51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52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(3*2.54)/100+(26*0.3048)+E36</f>
        <v>94.771000000000001</v>
      </c>
      <c r="I36" s="12">
        <v>750.41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52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(3*2.54)/100+(18*0.3048)+E37</f>
        <v>197.89260000000002</v>
      </c>
      <c r="I37" s="12">
        <v>390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52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78.739999999999995</v>
      </c>
      <c r="I40" s="12">
        <v>285.77</v>
      </c>
      <c r="J40" s="8">
        <v>78.59</v>
      </c>
      <c r="K40" s="12">
        <v>277.93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5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6">
        <v>70</v>
      </c>
      <c r="F41" s="8">
        <v>74</v>
      </c>
      <c r="G41" s="12">
        <v>730</v>
      </c>
      <c r="H41" s="8">
        <v>73.430000000000007</v>
      </c>
      <c r="I41" s="12">
        <v>620.94899999999996</v>
      </c>
      <c r="J41" s="8">
        <v>73.430000000000007</v>
      </c>
      <c r="K41" s="12">
        <v>620.94899999999996</v>
      </c>
      <c r="L41" s="12">
        <v>92</v>
      </c>
      <c r="M41" s="12">
        <v>56</v>
      </c>
      <c r="N41" s="11">
        <v>24700</v>
      </c>
      <c r="O41" s="9">
        <v>0</v>
      </c>
      <c r="P41" s="60"/>
      <c r="Q41" s="11"/>
    </row>
    <row r="42" spans="1:21" s="5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5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8"/>
      <c r="I43" s="12"/>
      <c r="J43" s="58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5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7"/>
      <c r="P44" s="68" t="s">
        <v>78</v>
      </c>
      <c r="Q44" s="11"/>
    </row>
    <row r="45" spans="1:21" s="5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122.8</v>
      </c>
      <c r="I45" s="12">
        <v>7270</v>
      </c>
      <c r="J45" s="8">
        <v>122.77</v>
      </c>
      <c r="K45" s="12">
        <v>7240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4" t="s">
        <v>57</v>
      </c>
      <c r="B46" s="74"/>
      <c r="C46" s="18">
        <f t="shared" ref="C46" si="1">SUM(C11:C45)</f>
        <v>349775</v>
      </c>
      <c r="D46" s="18"/>
      <c r="E46" s="18"/>
      <c r="F46" s="58"/>
      <c r="G46" s="18">
        <f t="shared" ref="G46" si="2">SUM(G11:G45)</f>
        <v>46385.63</v>
      </c>
      <c r="H46" s="8"/>
      <c r="I46" s="18">
        <f>SUM(I11:I45)</f>
        <v>23302.281199999998</v>
      </c>
      <c r="J46" s="8"/>
      <c r="K46" s="18">
        <f>SUM(K11:K45)</f>
        <v>21937.612199999996</v>
      </c>
      <c r="L46" s="18">
        <f>SUM(L11:L45)</f>
        <v>192</v>
      </c>
      <c r="M46" s="18">
        <f>SUM(M11:M45)</f>
        <v>505.36</v>
      </c>
      <c r="N46" s="18">
        <f>SUM(N18:N45)</f>
        <v>124340</v>
      </c>
      <c r="O46" s="18"/>
      <c r="P46" s="58"/>
      <c r="Q46" s="44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27"/>
    </row>
    <row r="48" spans="1:21" s="3" customFormat="1" ht="63.75" customHeight="1">
      <c r="A48" s="11"/>
      <c r="B48" s="59" t="s">
        <v>34</v>
      </c>
      <c r="C48" s="59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5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5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58"/>
      <c r="B51" s="59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2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1669*0.3048</f>
        <v>508.71120000000002</v>
      </c>
      <c r="I52" s="12">
        <v>406.55</v>
      </c>
      <c r="J52" s="8">
        <f>1669*0.3048</f>
        <v>508.71120000000002</v>
      </c>
      <c r="K52" s="12">
        <v>406.55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58"/>
      <c r="B53" s="59" t="s">
        <v>54</v>
      </c>
      <c r="C53" s="18"/>
      <c r="D53" s="34"/>
      <c r="E53" s="18"/>
      <c r="F53" s="8"/>
      <c r="G53" s="8"/>
      <c r="H53" s="58"/>
      <c r="I53" s="11"/>
      <c r="J53" s="58"/>
      <c r="K53" s="11"/>
      <c r="L53" s="9"/>
      <c r="M53" s="9"/>
      <c r="N53" s="11"/>
      <c r="O53" s="9"/>
      <c r="P53" s="27"/>
      <c r="Q53" s="27"/>
    </row>
    <row r="54" spans="1:17" s="52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(19*0.3048)+(7*2.54)/100+E54</f>
        <v>249.76900000000001</v>
      </c>
      <c r="I54" s="12">
        <v>1393.92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59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5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92.54</v>
      </c>
      <c r="I56" s="12">
        <v>929</v>
      </c>
      <c r="J56" s="8">
        <v>92.51</v>
      </c>
      <c r="K56" s="12">
        <v>921</v>
      </c>
      <c r="L56" s="45">
        <v>0</v>
      </c>
      <c r="M56" s="45">
        <v>0</v>
      </c>
      <c r="N56" s="11">
        <v>17390</v>
      </c>
      <c r="O56" s="45">
        <v>0</v>
      </c>
      <c r="P56" s="60"/>
      <c r="Q56" s="58">
        <v>516</v>
      </c>
    </row>
    <row r="57" spans="1:17" s="52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115.39</v>
      </c>
      <c r="I57" s="12">
        <v>211.24</v>
      </c>
      <c r="J57" s="46">
        <v>115.381</v>
      </c>
      <c r="K57" s="12">
        <v>210.36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5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69"/>
      <c r="Q58" s="27"/>
    </row>
    <row r="59" spans="1:17" s="3" customFormat="1" ht="63.75" customHeight="1">
      <c r="A59" s="58"/>
      <c r="B59" s="59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3009.7490000000003</v>
      </c>
      <c r="J59" s="8"/>
      <c r="K59" s="18">
        <f t="shared" ref="K59" si="6">SUM(K49:K58)</f>
        <v>1606.9490000000001</v>
      </c>
      <c r="L59" s="18">
        <f t="shared" ref="L59:M59" si="7">SUM(L49:L58)</f>
        <v>0</v>
      </c>
      <c r="M59" s="18">
        <f t="shared" si="7"/>
        <v>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58"/>
      <c r="B60" s="59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26312.030199999997</v>
      </c>
      <c r="J60" s="8"/>
      <c r="K60" s="18">
        <f t="shared" si="10"/>
        <v>23544.561199999996</v>
      </c>
      <c r="L60" s="18">
        <f t="shared" ref="L60:M60" si="11">L59+L46</f>
        <v>192</v>
      </c>
      <c r="M60" s="18">
        <f t="shared" si="11"/>
        <v>505.36</v>
      </c>
      <c r="N60" s="18">
        <f>N59+N46</f>
        <v>182473</v>
      </c>
      <c r="O60" s="9"/>
      <c r="P60" s="11"/>
      <c r="Q60" s="27"/>
    </row>
    <row r="61" spans="1:17" s="3" customFormat="1" ht="23.25">
      <c r="A61" s="5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7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7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2015-12-19T07:19:37Z</cp:lastPrinted>
  <dcterms:created xsi:type="dcterms:W3CDTF">2000-07-15T07:26:51Z</dcterms:created>
  <dcterms:modified xsi:type="dcterms:W3CDTF">2015-12-21T07:02:25Z</dcterms:modified>
</cp:coreProperties>
</file>