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H15"/>
  <c r="J11"/>
  <c r="J52"/>
  <c r="J37"/>
  <c r="J36"/>
  <c r="J54"/>
  <c r="H52" l="1"/>
  <c r="H14"/>
  <c r="H1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<sst xmlns="http://schemas.openxmlformats.org/spreadsheetml/2006/main" count="143" uniqueCount="92">
  <si>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</si>
  <si>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</si>
  <si>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</si>
  <si>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</si>
  <si>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</si>
  <si>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</si>
  <si>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</si>
  <si>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</si>
  <si>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</si>
  <si>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</si>
  <si>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</si>
  <si>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</si>
  <si>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</si>
  <si>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</si>
  <si>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</si>
  <si>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</si>
  <si>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</si>
  <si>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</si>
  <si>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</si>
  <si>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</si>
  <si>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</si>
  <si>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</si>
  <si>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</si>
  <si>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</si>
  <si>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</si>
  <si>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</si>
  <si>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</si>
  <si>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</si>
  <si>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</si>
  <si>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</si>
  <si>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</si>
  <si>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</si>
  <si>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</si>
  <si>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</si>
  <si>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</si>
  <si>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</si>
  <si>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</si>
  <si>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</si>
  <si>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</si>
  <si>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</si>
  <si>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</si>
  <si>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</si>
  <si>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</si>
  <si>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</si>
  <si>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</si>
  <si>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</si>
  <si>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</si>
  <si>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</si>
  <si>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</si>
  <si>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</si>
  <si>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</si>
  <si>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</si>
  <si>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</si>
  <si>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</si>
  <si>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</si>
  <si>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</si>
  <si>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</si>
  <si>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</si>
  <si>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</si>
  <si>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</si>
  <si>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</si>
  <si>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</si>
  <si>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</si>
  <si>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</si>
  <si>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</si>
  <si>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</si>
  <si>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</si>
  <si>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</si>
  <si>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</si>
  <si>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</si>
  <si>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</si>
  <si>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</si>
  <si>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</si>
  <si>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</si>
  <si>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</si>
  <si>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</si>
  <si>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</si>
  <si>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</si>
  <si>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</si>
  <si>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</si>
  <si>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>Jowlinala Leakages 15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</si>
  <si>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</si>
  <si>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</si>
  <si>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</si>
  <si>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</si>
  <si>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</si>
  <si>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 Water level i.e., on 21.11.2015</t>
  </si>
  <si>
    <t xml:space="preserve"> TELANGANA MEDIUM IRRIGATION PROJECTS (BASIN WISE) 
DAILY WATER LEVELS on 22.11.2015</t>
  </si>
  <si>
    <t xml:space="preserve"> Water level i.e., on 22.11.2015</t>
  </si>
  <si>
    <t>Canal discharge 60 cusecs</t>
  </si>
  <si>
    <t>Canal discharge 100 cusecs</t>
  </si>
  <si>
    <t xml:space="preserve">2360 Acres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</si>
</sst>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2" activePane="bottomLeft" state="frozen"/>
      <selection pane="bottomLeft" activeCell="S5" sqref="S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1" t="s">
        <v>87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7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7" s="16" customFormat="1" ht="9" customHeight="1">
      <c r="A3" s="72" t="s">
        <v>41</v>
      </c>
      <c r="B3" s="70" t="s">
        <v>0</v>
      </c>
      <c r="C3" s="72" t="s">
        <v>72</v>
      </c>
      <c r="D3" s="72" t="s">
        <v>71</v>
      </c>
      <c r="E3" s="72" t="s">
        <v>70</v>
      </c>
      <c r="F3" s="72" t="s">
        <v>1</v>
      </c>
      <c r="G3" s="72"/>
      <c r="H3" s="76" t="s">
        <v>86</v>
      </c>
      <c r="I3" s="77"/>
      <c r="J3" s="76" t="s">
        <v>88</v>
      </c>
      <c r="K3" s="77"/>
      <c r="L3" s="73" t="s">
        <v>49</v>
      </c>
      <c r="M3" s="73" t="s">
        <v>68</v>
      </c>
      <c r="N3" s="73" t="s">
        <v>69</v>
      </c>
      <c r="O3" s="73" t="s">
        <v>50</v>
      </c>
      <c r="P3" s="73" t="s">
        <v>66</v>
      </c>
    </row>
    <row r="4" spans="1:17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/>
      <c r="P4" s="74"/>
    </row>
    <row r="5" spans="1:17" s="16" customFormat="1" ht="48.75" customHeight="1">
      <c r="A5" s="72"/>
      <c r="B5" s="70"/>
      <c r="C5" s="72"/>
      <c r="D5" s="72"/>
      <c r="E5" s="72"/>
      <c r="F5" s="64" t="s">
        <v>2</v>
      </c>
      <c r="G5" s="64" t="s">
        <v>67</v>
      </c>
      <c r="H5" s="8" t="s">
        <v>2</v>
      </c>
      <c r="I5" s="64" t="s">
        <v>67</v>
      </c>
      <c r="J5" s="8" t="s">
        <v>2</v>
      </c>
      <c r="K5" s="64" t="s">
        <v>67</v>
      </c>
      <c r="L5" s="75"/>
      <c r="M5" s="75"/>
      <c r="N5" s="75"/>
      <c r="O5" s="75"/>
      <c r="P5" s="74"/>
    </row>
    <row r="6" spans="1:17" s="17" customFormat="1" ht="34.5" customHeight="1">
      <c r="A6" s="72"/>
      <c r="B6" s="70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5"/>
    </row>
    <row r="7" spans="1:17" s="16" customFormat="1" ht="26.25">
      <c r="A7" s="64">
        <v>1</v>
      </c>
      <c r="B7" s="65">
        <f>+A7+1</f>
        <v>2</v>
      </c>
      <c r="C7" s="65">
        <v>3</v>
      </c>
      <c r="D7" s="64">
        <v>4</v>
      </c>
      <c r="E7" s="65">
        <v>5</v>
      </c>
      <c r="F7" s="65">
        <v>6</v>
      </c>
      <c r="G7" s="64">
        <v>7</v>
      </c>
      <c r="H7" s="65">
        <v>8</v>
      </c>
      <c r="I7" s="65">
        <v>9</v>
      </c>
      <c r="J7" s="64">
        <v>10</v>
      </c>
      <c r="K7" s="65">
        <v>11</v>
      </c>
      <c r="L7" s="65">
        <v>12</v>
      </c>
      <c r="M7" s="64">
        <v>13</v>
      </c>
      <c r="N7" s="65">
        <v>14</v>
      </c>
      <c r="O7" s="65">
        <v>15</v>
      </c>
      <c r="P7" s="64">
        <v>16</v>
      </c>
      <c r="Q7" s="65">
        <f t="shared" ref="Q7" si="0">+P7+1</f>
        <v>17</v>
      </c>
    </row>
    <row r="8" spans="1:17" ht="23.25" customHeight="1">
      <c r="A8" s="71" t="s">
        <v>56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</row>
    <row r="9" spans="1:17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7" ht="63.75" customHeight="1">
      <c r="A10" s="11"/>
      <c r="B10" s="65" t="s">
        <v>30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1486.4*0.3048</f>
        <v>453.05472000000003</v>
      </c>
      <c r="I11" s="12">
        <v>404.81</v>
      </c>
      <c r="J11" s="8">
        <f>1486.1*0.3048</f>
        <v>452.96328</v>
      </c>
      <c r="K11" s="12">
        <v>393.221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0" t="s">
        <v>74</v>
      </c>
    </row>
    <row r="13" spans="1:17" ht="51" customHeight="1">
      <c r="A13" s="11"/>
      <c r="B13" s="65" t="s">
        <v>31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50" t="s">
        <v>85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1446.24*0.3048</f>
        <v>440.81395200000003</v>
      </c>
      <c r="I15" s="12">
        <v>79.881</v>
      </c>
      <c r="J15" s="8">
        <f>1446.24*0.3048</f>
        <v>440.81395200000003</v>
      </c>
      <c r="K15" s="12">
        <v>79.881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5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284.60000000000002</v>
      </c>
      <c r="I18" s="12">
        <v>824.6</v>
      </c>
      <c r="J18" s="8">
        <v>284.60000000000002</v>
      </c>
      <c r="K18" s="12">
        <v>824.6</v>
      </c>
      <c r="L18" s="12">
        <v>0</v>
      </c>
      <c r="M18" s="12">
        <v>60</v>
      </c>
      <c r="N18" s="11">
        <v>18000</v>
      </c>
      <c r="O18" s="9">
        <v>0</v>
      </c>
      <c r="P18" s="47" t="s">
        <v>89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355.488</v>
      </c>
      <c r="I19" s="12">
        <v>330.38400000000001</v>
      </c>
      <c r="J19" s="8">
        <v>355.47500000000002</v>
      </c>
      <c r="K19" s="12">
        <v>326.61599999999999</v>
      </c>
      <c r="L19" s="12">
        <v>0</v>
      </c>
      <c r="M19" s="12">
        <v>15</v>
      </c>
      <c r="N19" s="9">
        <v>1000</v>
      </c>
      <c r="O19" s="48">
        <v>0</v>
      </c>
      <c r="P19" s="51" t="s">
        <v>80</v>
      </c>
      <c r="Q19" s="16" t="s">
        <v>27</v>
      </c>
    </row>
    <row r="20" spans="1:17" s="6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236.42500000000001</v>
      </c>
      <c r="I20" s="49">
        <v>1763</v>
      </c>
      <c r="J20" s="52">
        <v>236.42500000000001</v>
      </c>
      <c r="K20" s="49">
        <v>1763</v>
      </c>
      <c r="L20" s="12">
        <v>0</v>
      </c>
      <c r="M20" s="12">
        <v>100</v>
      </c>
      <c r="N20" s="11">
        <v>15000</v>
      </c>
      <c r="O20" s="48">
        <v>0</v>
      </c>
      <c r="P20" s="47" t="s">
        <v>90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323.5</v>
      </c>
      <c r="I21" s="12">
        <v>220</v>
      </c>
      <c r="J21" s="8">
        <v>323.35000000000002</v>
      </c>
      <c r="K21" s="12">
        <v>214</v>
      </c>
      <c r="L21" s="33">
        <v>0</v>
      </c>
      <c r="M21" s="12">
        <v>40</v>
      </c>
      <c r="N21" s="11">
        <v>2500</v>
      </c>
      <c r="O21" s="48">
        <v>0</v>
      </c>
      <c r="P21" s="47" t="s">
        <v>84</v>
      </c>
      <c r="Q21" s="16"/>
    </row>
    <row r="22" spans="1:17" s="6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146.9</v>
      </c>
      <c r="I22" s="12">
        <v>627</v>
      </c>
      <c r="J22" s="8">
        <v>146.9</v>
      </c>
      <c r="K22" s="12">
        <v>627</v>
      </c>
      <c r="L22" s="12">
        <v>0</v>
      </c>
      <c r="M22" s="12">
        <v>90</v>
      </c>
      <c r="N22" s="11">
        <v>6000</v>
      </c>
      <c r="O22" s="9">
        <v>0</v>
      </c>
      <c r="P22" s="47" t="s">
        <v>79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276.45</v>
      </c>
      <c r="I24" s="12">
        <v>440.60300000000001</v>
      </c>
      <c r="J24" s="8">
        <v>276.39999999999998</v>
      </c>
      <c r="K24" s="12">
        <v>434.97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49">
        <v>444</v>
      </c>
      <c r="J25" s="53">
        <v>154.55000000000001</v>
      </c>
      <c r="K25" s="49">
        <v>444</v>
      </c>
      <c r="L25" s="12">
        <v>0</v>
      </c>
      <c r="M25" s="12">
        <v>0</v>
      </c>
      <c r="N25" s="11">
        <v>2000</v>
      </c>
      <c r="O25" s="12">
        <v>0</v>
      </c>
      <c r="P25" s="47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238.95</v>
      </c>
      <c r="I26" s="12">
        <v>6699</v>
      </c>
      <c r="J26" s="52">
        <v>238.95</v>
      </c>
      <c r="K26" s="12">
        <v>6699</v>
      </c>
      <c r="L26" s="34">
        <v>100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4" t="s">
        <v>52</v>
      </c>
      <c r="J27" s="54" t="s">
        <v>52</v>
      </c>
      <c r="K27" s="54" t="s">
        <v>52</v>
      </c>
      <c r="L27" s="54" t="s">
        <v>52</v>
      </c>
      <c r="M27" s="54" t="s">
        <v>52</v>
      </c>
      <c r="N27" s="55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6">
        <v>0</v>
      </c>
      <c r="M28" s="54">
        <v>0</v>
      </c>
      <c r="N28" s="9">
        <v>1000</v>
      </c>
      <c r="O28" s="48">
        <v>0</v>
      </c>
      <c r="P28" s="57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150.69999999999999</v>
      </c>
      <c r="I29" s="49">
        <v>330</v>
      </c>
      <c r="J29" s="58">
        <v>150.69999999999999</v>
      </c>
      <c r="K29" s="49">
        <v>329.95600000000002</v>
      </c>
      <c r="L29" s="56">
        <v>0</v>
      </c>
      <c r="M29" s="56">
        <v>60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65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156.1</v>
      </c>
      <c r="K32" s="12">
        <v>168.9563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0" t="s">
        <v>81</v>
      </c>
    </row>
    <row r="34" spans="1:21" ht="63.75" customHeight="1">
      <c r="A34" s="11"/>
      <c r="B34" s="65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52</v>
      </c>
      <c r="I35" s="12" t="s">
        <v>52</v>
      </c>
      <c r="J35" s="8">
        <v>111.8</v>
      </c>
      <c r="K35" s="12">
        <v>140.31</v>
      </c>
      <c r="L35" s="12">
        <v>0</v>
      </c>
      <c r="M35" s="12">
        <v>15</v>
      </c>
      <c r="N35" s="11">
        <v>5000</v>
      </c>
      <c r="O35" s="48">
        <v>0</v>
      </c>
      <c r="P35" s="47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52</v>
      </c>
      <c r="I36" s="12" t="s">
        <v>52</v>
      </c>
      <c r="J36" s="8">
        <f>(4*2.54)/100+(28*0.3048)+E36</f>
        <v>95.405999999999992</v>
      </c>
      <c r="K36" s="12">
        <v>1006.25</v>
      </c>
      <c r="L36" s="12">
        <v>0</v>
      </c>
      <c r="M36" s="12">
        <v>50</v>
      </c>
      <c r="N36" s="11">
        <v>8700</v>
      </c>
      <c r="O36" s="9">
        <v>0</v>
      </c>
      <c r="P36" s="47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52</v>
      </c>
      <c r="I37" s="12" t="s">
        <v>52</v>
      </c>
      <c r="J37" s="8">
        <f>(3*2.54)/100+(21*0.3048)+E37</f>
        <v>198.80700000000002</v>
      </c>
      <c r="K37" s="12">
        <v>566</v>
      </c>
      <c r="L37" s="12">
        <v>0</v>
      </c>
      <c r="M37" s="12">
        <v>40</v>
      </c>
      <c r="N37" s="11">
        <v>5180</v>
      </c>
      <c r="O37" s="9">
        <v>0</v>
      </c>
      <c r="P37" s="47"/>
      <c r="U37" s="1" t="s">
        <v>83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8">
        <v>0</v>
      </c>
      <c r="P40" s="26" t="s">
        <v>91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72.73</v>
      </c>
      <c r="I41" s="12">
        <v>506.91</v>
      </c>
      <c r="J41" s="8">
        <v>72.73</v>
      </c>
      <c r="K41" s="12">
        <v>506.91</v>
      </c>
      <c r="L41" s="12">
        <v>150</v>
      </c>
      <c r="M41" s="12">
        <v>45</v>
      </c>
      <c r="N41" s="11">
        <v>24700</v>
      </c>
      <c r="O41" s="9">
        <v>0</v>
      </c>
      <c r="P41" s="66"/>
      <c r="Q41" s="11"/>
    </row>
    <row r="42" spans="1:21" s="3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3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4"/>
      <c r="I43" s="12"/>
      <c r="J43" s="64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3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82</v>
      </c>
      <c r="Q44" s="11"/>
    </row>
    <row r="45" spans="1:21" s="3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123.2</v>
      </c>
      <c r="I45" s="12">
        <v>7608</v>
      </c>
      <c r="J45" s="8">
        <v>123.2</v>
      </c>
      <c r="K45" s="12">
        <v>7608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2" t="s">
        <v>58</v>
      </c>
      <c r="B46" s="72"/>
      <c r="C46" s="18">
        <f t="shared" ref="C46" si="1">SUM(C11:C45)</f>
        <v>349775</v>
      </c>
      <c r="D46" s="18"/>
      <c r="E46" s="18"/>
      <c r="F46" s="64"/>
      <c r="G46" s="18">
        <f t="shared" ref="G46" si="2">SUM(G11:G45)</f>
        <v>46385.63</v>
      </c>
      <c r="H46" s="8"/>
      <c r="I46" s="18">
        <f>SUM(I11:I45)</f>
        <v>23300.367299999998</v>
      </c>
      <c r="J46" s="8"/>
      <c r="K46" s="18">
        <f>SUM(K11:K45)</f>
        <v>24985.8933</v>
      </c>
      <c r="L46" s="18">
        <f>SUM(L11:L45)</f>
        <v>250</v>
      </c>
      <c r="M46" s="18">
        <f>SUM(M11:M45)</f>
        <v>770</v>
      </c>
      <c r="N46" s="18">
        <f>SUM(N18:N45)</f>
        <v>124340</v>
      </c>
      <c r="O46" s="18"/>
      <c r="P46" s="64"/>
      <c r="Q46" s="46"/>
    </row>
    <row r="47" spans="1:21" s="3" customFormat="1" ht="39" customHeight="1">
      <c r="A47" s="70" t="s">
        <v>57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27"/>
    </row>
    <row r="48" spans="1:21" s="3" customFormat="1" ht="63.75" customHeight="1">
      <c r="A48" s="11"/>
      <c r="B48" s="65" t="s">
        <v>35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310</v>
      </c>
      <c r="K49" s="11"/>
      <c r="L49" s="9"/>
      <c r="M49" s="12"/>
      <c r="N49" s="9">
        <v>8000</v>
      </c>
      <c r="O49" s="12"/>
      <c r="P49" s="50"/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2">
        <v>34.215499999999999</v>
      </c>
      <c r="J50" s="8">
        <v>386.28210000000001</v>
      </c>
      <c r="K50" s="62">
        <v>34.215499999999999</v>
      </c>
      <c r="L50" s="9" t="s">
        <v>62</v>
      </c>
      <c r="M50" s="9">
        <v>0</v>
      </c>
      <c r="N50" s="11" t="s">
        <v>64</v>
      </c>
      <c r="O50" s="9"/>
      <c r="P50" s="50"/>
      <c r="Q50" s="27"/>
    </row>
    <row r="51" spans="1:17" ht="63.75" customHeight="1">
      <c r="A51" s="64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1669.3*0.3048</f>
        <v>508.80264</v>
      </c>
      <c r="I52" s="12">
        <v>418.06</v>
      </c>
      <c r="J52" s="8">
        <f>1669.25*0.3048</f>
        <v>508.78740000000005</v>
      </c>
      <c r="K52" s="12">
        <v>416.14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4"/>
      <c r="B53" s="65" t="s">
        <v>55</v>
      </c>
      <c r="C53" s="18"/>
      <c r="D53" s="34"/>
      <c r="E53" s="18"/>
      <c r="F53" s="8"/>
      <c r="G53" s="8"/>
      <c r="H53" s="64"/>
      <c r="I53" s="11"/>
      <c r="J53" s="64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52</v>
      </c>
      <c r="I54" s="12" t="s">
        <v>52</v>
      </c>
      <c r="J54" s="8">
        <f>(22*0.3048)+(2*2.54)/100+E54</f>
        <v>250.55640000000002</v>
      </c>
      <c r="K54" s="12">
        <v>1759.84</v>
      </c>
      <c r="L54" s="12" t="s">
        <v>52</v>
      </c>
      <c r="M54" s="12">
        <v>50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65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</v>
      </c>
      <c r="I56" s="12">
        <v>1243</v>
      </c>
      <c r="J56" s="8">
        <v>93.32</v>
      </c>
      <c r="K56" s="12">
        <v>1213</v>
      </c>
      <c r="L56" s="48">
        <v>0</v>
      </c>
      <c r="M56" s="48">
        <v>230</v>
      </c>
      <c r="N56" s="11">
        <v>17390</v>
      </c>
      <c r="O56" s="48">
        <v>0</v>
      </c>
      <c r="P56" s="66"/>
      <c r="Q56" s="64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115.5</v>
      </c>
      <c r="I57" s="12">
        <v>223.85</v>
      </c>
      <c r="J57" s="8">
        <v>115.49</v>
      </c>
      <c r="K57" s="12">
        <v>222.47</v>
      </c>
      <c r="L57" s="48">
        <v>0</v>
      </c>
      <c r="M57" s="48">
        <v>0</v>
      </c>
      <c r="N57" s="11">
        <v>7350</v>
      </c>
      <c r="O57" s="48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192.05</v>
      </c>
      <c r="I58" s="12">
        <v>37.5</v>
      </c>
      <c r="J58" s="8">
        <v>192.05</v>
      </c>
      <c r="K58" s="12">
        <v>37.5</v>
      </c>
      <c r="L58" s="48">
        <v>0</v>
      </c>
      <c r="M58" s="48">
        <v>0</v>
      </c>
      <c r="N58" s="11">
        <v>7200</v>
      </c>
      <c r="O58" s="12">
        <v>0</v>
      </c>
      <c r="P58" s="63"/>
      <c r="Q58" s="27"/>
    </row>
    <row r="59" spans="1:17" s="3" customFormat="1" ht="63.75" customHeight="1">
      <c r="A59" s="64"/>
      <c r="B59" s="65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1956.6254999999999</v>
      </c>
      <c r="J59" s="8"/>
      <c r="K59" s="18">
        <f t="shared" ref="K59" si="6">SUM(K49:K58)</f>
        <v>3683.1654999999996</v>
      </c>
      <c r="L59" s="18">
        <f t="shared" ref="L59:M59" si="7">SUM(L49:L58)</f>
        <v>0</v>
      </c>
      <c r="M59" s="18">
        <f t="shared" si="7"/>
        <v>280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4"/>
      <c r="B60" s="65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25256.992799999996</v>
      </c>
      <c r="J60" s="8"/>
      <c r="K60" s="18">
        <f t="shared" si="10"/>
        <v>28669.058799999999</v>
      </c>
      <c r="L60" s="18">
        <f t="shared" ref="L60:M60" si="11">L59+L46</f>
        <v>250</v>
      </c>
      <c r="M60" s="18">
        <f t="shared" si="11"/>
        <v>1050</v>
      </c>
      <c r="N60" s="18">
        <f>N59+N46</f>
        <v>182473</v>
      </c>
      <c r="O60" s="9"/>
      <c r="P60" s="11"/>
      <c r="Q60" s="27"/>
    </row>
    <row r="61" spans="1:17" s="3" customFormat="1" ht="23.25">
      <c r="A61" s="66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26"/>
      <c r="P61" s="27"/>
      <c r="Q61" s="27"/>
    </row>
    <row r="62" spans="1:17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  <row r="63" spans="1:17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1:17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2015-11-23T07:24:48Z</cp:lastPrinted>
  <dcterms:created xsi:type="dcterms:W3CDTF">2000-07-15T07:26:51Z</dcterms:created>
  <dcterms:modified xsi:type="dcterms:W3CDTF">2015-11-23T07:24:51Z</dcterms:modified>
</cp:coreProperties>
</file>