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33"/>
  <c r="J52"/>
  <c r="Q7"/>
  <c r="K59"/>
  <c r="K46"/>
  <c r="J15"/>
  <c r="J14"/>
  <c r="J11"/>
  <c r="H37"/>
  <c r="H36"/>
  <c r="H54"/>
  <c r="K60" l="1"/>
  <c r="H52"/>
  <c r="I59" l="1"/>
  <c r="I46"/>
  <c r="H33"/>
  <c r="H15"/>
  <c r="H14"/>
  <c r="H1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<sst xmlns="http://schemas.openxmlformats.org/spreadsheetml/2006/main" count="128" uniqueCount="91">
  <si>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</si>
  <si>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</si>
  <si>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</si>
  <si>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</si>
  <si>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</si>
  <si>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</si>
  <si>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</si>
  <si>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</si>
  <si>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</si>
  <si>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</si>
  <si>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</si>
  <si>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</si>
  <si>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</si>
  <si>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</si>
  <si>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</si>
  <si>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</si>
  <si>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</si>
  <si>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</si>
  <si>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</si>
  <si>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</si>
  <si>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</si>
  <si>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</si>
  <si>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</si>
  <si>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</si>
  <si>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</si>
  <si>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</si>
  <si>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</si>
  <si>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</si>
  <si>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</si>
  <si>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</si>
  <si>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</si>
  <si>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</si>
  <si>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</si>
  <si>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</si>
  <si>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</si>
  <si>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</si>
  <si>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</si>
  <si>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</si>
  <si>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</si>
  <si>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</si>
  <si>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</si>
  <si>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</si>
  <si>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</si>
  <si>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</si>
  <si>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</si>
  <si>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</si>
  <si>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</si>
  <si>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</si>
  <si>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</si>
  <si>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</si>
  <si>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</si>
  <si>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</si>
  <si>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</si>
  <si>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</si>
  <si>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</si>
  <si>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</si>
  <si>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</si>
  <si>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</si>
  <si>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</si>
  <si>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</si>
  <si>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</si>
  <si>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</si>
  <si>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</si>
  <si>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</si>
  <si>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</si>
  <si>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</si>
  <si>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</si>
  <si>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</si>
  <si>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</si>
  <si>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</si>
  <si>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</si>
  <si>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</si>
  <si>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</si>
  <si>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</si>
  <si>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</si>
  <si>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</si>
  <si>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</si>
  <si>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</si>
  <si>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</si>
  <si>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</si>
  <si>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</si>
  <si>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</si>
  <si>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</si>
  <si>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</si>
  <si>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</si>
  <si>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</si>
  <si>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</si>
  <si>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23.10.2015</t>
  </si>
  <si>
    <t xml:space="preserve"> Water level i.e., on 24.10.2015</t>
  </si>
  <si>
    <t xml:space="preserve"> TELANGANA MEDIUM IRRIGATION PROJECTS (BASIN WISE) 
DAILY WATER LEVELS on 24.10.2015</t>
  </si>
  <si>
    <t>Canal discharge 75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</si>
</sst>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40" activePane="bottomLeft" state="frozen"/>
      <selection pane="bottomLeft" activeCell="K45" sqref="K4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87</v>
      </c>
      <c r="I3" s="81"/>
      <c r="J3" s="80" t="s">
        <v>88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51" t="s">
        <v>2</v>
      </c>
      <c r="G5" s="51" t="s">
        <v>67</v>
      </c>
      <c r="H5" s="8" t="s">
        <v>2</v>
      </c>
      <c r="I5" s="51" t="s">
        <v>67</v>
      </c>
      <c r="J5" s="8" t="s">
        <v>2</v>
      </c>
      <c r="K5" s="51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51">
        <v>1</v>
      </c>
      <c r="B7" s="52">
        <f>+A7+1</f>
        <v>2</v>
      </c>
      <c r="C7" s="52">
        <v>3</v>
      </c>
      <c r="D7" s="51">
        <v>4</v>
      </c>
      <c r="E7" s="52">
        <v>5</v>
      </c>
      <c r="F7" s="52">
        <v>6</v>
      </c>
      <c r="G7" s="51">
        <v>7</v>
      </c>
      <c r="H7" s="52">
        <v>8</v>
      </c>
      <c r="I7" s="52">
        <v>9</v>
      </c>
      <c r="J7" s="51">
        <v>10</v>
      </c>
      <c r="K7" s="52">
        <v>11</v>
      </c>
      <c r="L7" s="52">
        <v>12</v>
      </c>
      <c r="M7" s="51">
        <v>13</v>
      </c>
      <c r="N7" s="52">
        <v>14</v>
      </c>
      <c r="O7" s="52">
        <v>15</v>
      </c>
      <c r="P7" s="51">
        <v>16</v>
      </c>
      <c r="Q7" s="52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52" t="s">
        <v>30</v>
      </c>
      <c r="C10" s="5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4" t="s">
        <v>75</v>
      </c>
    </row>
    <row r="13" spans="1:17" ht="51" customHeight="1">
      <c r="A13" s="11"/>
      <c r="B13" s="52" t="s">
        <v>31</v>
      </c>
      <c r="C13" s="52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1446.91*0.3048</f>
        <v>441.01816800000006</v>
      </c>
      <c r="I15" s="12">
        <v>105.232</v>
      </c>
      <c r="J15" s="8">
        <f>1446.91*0.3048</f>
        <v>441.01816800000006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52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286.05</v>
      </c>
      <c r="I18" s="12">
        <v>1124.7</v>
      </c>
      <c r="J18" s="8">
        <v>286.05</v>
      </c>
      <c r="K18" s="12">
        <v>1124.7</v>
      </c>
      <c r="L18" s="12">
        <v>0</v>
      </c>
      <c r="M18" s="12">
        <v>0</v>
      </c>
      <c r="N18" s="11">
        <v>18000</v>
      </c>
      <c r="O18" s="9">
        <v>0</v>
      </c>
      <c r="P18" s="55" t="s">
        <v>90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355.82299999999998</v>
      </c>
      <c r="I19" s="12">
        <v>373.66800000000001</v>
      </c>
      <c r="J19" s="8">
        <v>355.762</v>
      </c>
      <c r="K19" s="12">
        <v>365.57400000000001</v>
      </c>
      <c r="L19" s="12">
        <v>0</v>
      </c>
      <c r="M19" s="12">
        <v>0</v>
      </c>
      <c r="N19" s="9">
        <v>1000</v>
      </c>
      <c r="O19" s="30">
        <v>0</v>
      </c>
      <c r="P19" s="56" t="s">
        <v>74</v>
      </c>
      <c r="Q19" s="16" t="s">
        <v>27</v>
      </c>
    </row>
    <row r="20" spans="1:17" s="59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7">
        <v>237.3</v>
      </c>
      <c r="I20" s="58">
        <v>2044</v>
      </c>
      <c r="J20" s="57">
        <v>237.3</v>
      </c>
      <c r="K20" s="58">
        <v>2044</v>
      </c>
      <c r="L20" s="12">
        <v>0</v>
      </c>
      <c r="M20" s="12">
        <v>150</v>
      </c>
      <c r="N20" s="11">
        <v>15000</v>
      </c>
      <c r="O20" s="30">
        <v>0</v>
      </c>
      <c r="P20" s="55" t="s">
        <v>82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325.25</v>
      </c>
      <c r="I21" s="12">
        <v>307</v>
      </c>
      <c r="J21" s="8">
        <v>325.2</v>
      </c>
      <c r="K21" s="12">
        <v>306</v>
      </c>
      <c r="L21" s="34">
        <v>0</v>
      </c>
      <c r="M21" s="12">
        <v>35</v>
      </c>
      <c r="N21" s="11">
        <v>2500</v>
      </c>
      <c r="O21" s="30">
        <v>0</v>
      </c>
      <c r="P21" s="55" t="s">
        <v>84</v>
      </c>
      <c r="Q21" s="16"/>
    </row>
    <row r="22" spans="1:17" s="59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55" t="s">
        <v>85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354.6</v>
      </c>
      <c r="I23" s="12">
        <v>443.25</v>
      </c>
      <c r="J23" s="8">
        <v>354.6</v>
      </c>
      <c r="K23" s="12">
        <v>443.25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277.14999999999998</v>
      </c>
      <c r="I24" s="12">
        <v>524.66600000000005</v>
      </c>
      <c r="J24" s="8">
        <v>277.14999999999998</v>
      </c>
      <c r="K24" s="12">
        <v>524.66600000000005</v>
      </c>
      <c r="L24" s="12">
        <v>0</v>
      </c>
      <c r="M24" s="12">
        <v>30</v>
      </c>
      <c r="N24" s="11">
        <v>6900</v>
      </c>
      <c r="O24" s="30">
        <v>0</v>
      </c>
      <c r="P24" s="26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60">
        <v>154.62</v>
      </c>
      <c r="I25" s="58">
        <v>452</v>
      </c>
      <c r="J25" s="60">
        <v>154.62</v>
      </c>
      <c r="K25" s="58">
        <v>452</v>
      </c>
      <c r="L25" s="12">
        <v>0</v>
      </c>
      <c r="M25" s="12">
        <v>9.36</v>
      </c>
      <c r="N25" s="11">
        <v>2000</v>
      </c>
      <c r="O25" s="12">
        <v>0</v>
      </c>
      <c r="P25" s="55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7">
        <v>239</v>
      </c>
      <c r="I26" s="12">
        <v>6740</v>
      </c>
      <c r="J26" s="57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55" t="s">
        <v>82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61" t="s">
        <v>52</v>
      </c>
      <c r="I27" s="62" t="s">
        <v>52</v>
      </c>
      <c r="J27" s="61" t="s">
        <v>52</v>
      </c>
      <c r="K27" s="62" t="s">
        <v>52</v>
      </c>
      <c r="L27" s="62" t="s">
        <v>52</v>
      </c>
      <c r="M27" s="62" t="s">
        <v>52</v>
      </c>
      <c r="N27" s="63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4">
        <v>0</v>
      </c>
      <c r="M28" s="65">
        <v>0</v>
      </c>
      <c r="N28" s="9">
        <v>1000</v>
      </c>
      <c r="O28" s="30">
        <v>0</v>
      </c>
      <c r="P28" s="66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7">
        <v>151</v>
      </c>
      <c r="I29" s="58">
        <v>368</v>
      </c>
      <c r="J29" s="67">
        <v>151</v>
      </c>
      <c r="K29" s="58">
        <v>368</v>
      </c>
      <c r="L29" s="64">
        <v>0</v>
      </c>
      <c r="M29" s="64">
        <v>60</v>
      </c>
      <c r="N29" s="11">
        <v>2000</v>
      </c>
      <c r="O29" s="30">
        <v>0</v>
      </c>
      <c r="P29" s="55" t="s">
        <v>83</v>
      </c>
      <c r="Q29" s="16"/>
    </row>
    <row r="30" spans="1:17" ht="63.75" customHeight="1">
      <c r="A30" s="11"/>
      <c r="B30" s="52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348.69</v>
      </c>
      <c r="K31" s="12">
        <v>69.355999999999995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157.5</v>
      </c>
      <c r="I32" s="12">
        <v>248.26</v>
      </c>
      <c r="J32" s="8">
        <v>157.44999999999999</v>
      </c>
      <c r="K32" s="12">
        <v>244.935</v>
      </c>
      <c r="L32" s="12">
        <v>0</v>
      </c>
      <c r="M32" s="12">
        <v>40</v>
      </c>
      <c r="N32" s="11">
        <v>3500</v>
      </c>
      <c r="O32" s="12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1455.25*0.3048</f>
        <v>443.56020000000001</v>
      </c>
      <c r="I33" s="12">
        <v>79.16</v>
      </c>
      <c r="J33" s="8">
        <f>1465.17*0.3048</f>
        <v>446.58381600000007</v>
      </c>
      <c r="K33" s="12">
        <v>87.16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52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112.35</v>
      </c>
      <c r="I35" s="12">
        <v>167.98</v>
      </c>
      <c r="J35" s="8">
        <v>112.3</v>
      </c>
      <c r="K35" s="12">
        <v>165.38</v>
      </c>
      <c r="L35" s="12">
        <v>0</v>
      </c>
      <c r="M35" s="12">
        <v>12</v>
      </c>
      <c r="N35" s="11">
        <v>5000</v>
      </c>
      <c r="O35" s="30">
        <v>0</v>
      </c>
      <c r="P35" s="55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(2*2.54)/100+(31*0.3048)+E36</f>
        <v>96.269599999999997</v>
      </c>
      <c r="I36" s="12">
        <v>1469.85</v>
      </c>
      <c r="J36" s="8">
        <f>(2*2.54)/100+(31*0.3048)+E36</f>
        <v>96.269599999999997</v>
      </c>
      <c r="K36" s="12">
        <v>1469.85</v>
      </c>
      <c r="L36" s="12">
        <v>0</v>
      </c>
      <c r="M36" s="12">
        <v>100</v>
      </c>
      <c r="N36" s="11">
        <v>8700</v>
      </c>
      <c r="O36" s="9">
        <v>0</v>
      </c>
      <c r="P36" s="55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(7*2.54)/100+(23*0.3048)+E37</f>
        <v>199.51820000000001</v>
      </c>
      <c r="I37" s="12">
        <v>912</v>
      </c>
      <c r="J37" s="8">
        <f>(7*2.54)/100+(23*0.3048)+E37</f>
        <v>199.51820000000001</v>
      </c>
      <c r="K37" s="12">
        <v>912</v>
      </c>
      <c r="L37" s="12">
        <v>0</v>
      </c>
      <c r="M37" s="12">
        <v>80</v>
      </c>
      <c r="N37" s="11">
        <v>5180</v>
      </c>
      <c r="O37" s="9">
        <v>0</v>
      </c>
      <c r="P37" s="55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40"/>
      <c r="B39" s="41" t="s">
        <v>34</v>
      </c>
      <c r="C39" s="42"/>
      <c r="D39" s="43"/>
      <c r="E39" s="40"/>
      <c r="F39" s="44"/>
      <c r="G39" s="45"/>
      <c r="H39" s="44"/>
      <c r="I39" s="45"/>
      <c r="J39" s="44"/>
      <c r="K39" s="45"/>
      <c r="L39" s="45"/>
      <c r="M39" s="45"/>
      <c r="N39" s="40"/>
      <c r="O39" s="46"/>
      <c r="P39" s="47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80.834999999999994</v>
      </c>
      <c r="I40" s="12">
        <v>506.17</v>
      </c>
      <c r="J40" s="8">
        <v>80.834999999999994</v>
      </c>
      <c r="K40" s="12">
        <v>506.17</v>
      </c>
      <c r="L40" s="12">
        <v>0</v>
      </c>
      <c r="M40" s="12">
        <v>60</v>
      </c>
      <c r="N40" s="11">
        <v>2360</v>
      </c>
      <c r="O40" s="30">
        <v>0</v>
      </c>
      <c r="P40" s="26" t="s">
        <v>81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8">
        <v>70</v>
      </c>
      <c r="F41" s="8">
        <v>74</v>
      </c>
      <c r="G41" s="12">
        <v>730</v>
      </c>
      <c r="H41" s="8">
        <v>73.31</v>
      </c>
      <c r="I41" s="12">
        <v>600.21</v>
      </c>
      <c r="J41" s="8">
        <v>73.25</v>
      </c>
      <c r="K41" s="12">
        <v>589.88</v>
      </c>
      <c r="L41" s="12">
        <v>0</v>
      </c>
      <c r="M41" s="12">
        <v>300</v>
      </c>
      <c r="N41" s="11">
        <v>24700</v>
      </c>
      <c r="O41" s="9">
        <v>0</v>
      </c>
      <c r="P41" s="53" t="s">
        <v>80</v>
      </c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51"/>
      <c r="I43" s="12"/>
      <c r="J43" s="51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51">
        <v>124.44</v>
      </c>
      <c r="I44" s="12">
        <v>678.87</v>
      </c>
      <c r="J44" s="51">
        <v>124.44</v>
      </c>
      <c r="K44" s="12">
        <v>678.52</v>
      </c>
      <c r="L44" s="11"/>
      <c r="M44" s="11">
        <v>40.4</v>
      </c>
      <c r="N44" s="11">
        <v>5000</v>
      </c>
      <c r="O44" s="39"/>
      <c r="P44" s="49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123.71</v>
      </c>
      <c r="I45" s="12">
        <v>8086</v>
      </c>
      <c r="J45" s="8">
        <v>123.71</v>
      </c>
      <c r="K45" s="12">
        <v>8086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51"/>
      <c r="G46" s="18">
        <f t="shared" ref="G46" si="2">SUM(G11:G45)</f>
        <v>46385.63</v>
      </c>
      <c r="H46" s="8"/>
      <c r="I46" s="18">
        <f>SUM(I11:I45)</f>
        <v>27852.936999999998</v>
      </c>
      <c r="J46" s="8"/>
      <c r="K46" s="18">
        <f>SUM(K11:K45)</f>
        <v>27835.237999999998</v>
      </c>
      <c r="L46" s="18">
        <f>SUM(L11:L45)</f>
        <v>0</v>
      </c>
      <c r="M46" s="18">
        <f>SUM(M11:M45)</f>
        <v>1196.7600000000002</v>
      </c>
      <c r="N46" s="18">
        <f>SUM(N18:N45)</f>
        <v>124340</v>
      </c>
      <c r="O46" s="18"/>
      <c r="P46" s="51"/>
      <c r="Q46" s="48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52" t="s">
        <v>35</v>
      </c>
      <c r="C48" s="5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4" t="s">
        <v>86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386.37</v>
      </c>
      <c r="I50" s="50">
        <v>38.435000000000002</v>
      </c>
      <c r="J50" s="8">
        <v>386.37360000000001</v>
      </c>
      <c r="K50" s="50">
        <v>38.435000000000002</v>
      </c>
      <c r="L50" s="9" t="s">
        <v>62</v>
      </c>
      <c r="M50" s="9">
        <v>0</v>
      </c>
      <c r="N50" s="11" t="s">
        <v>64</v>
      </c>
      <c r="O50" s="9"/>
      <c r="P50" s="54"/>
      <c r="Q50" s="27"/>
    </row>
    <row r="51" spans="1:17" ht="63.75" customHeight="1">
      <c r="A51" s="51"/>
      <c r="B51" s="52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1670.3*0.3048</f>
        <v>509.10744</v>
      </c>
      <c r="I52" s="12">
        <v>456.88</v>
      </c>
      <c r="J52" s="8">
        <f>1670.3*0.3048</f>
        <v>509.10744</v>
      </c>
      <c r="K52" s="12">
        <v>456.88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51"/>
      <c r="B53" s="52" t="s">
        <v>55</v>
      </c>
      <c r="C53" s="18"/>
      <c r="D53" s="35"/>
      <c r="E53" s="18"/>
      <c r="F53" s="8"/>
      <c r="G53" s="8"/>
      <c r="H53" s="51"/>
      <c r="I53" s="11"/>
      <c r="J53" s="51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(26*0.3048)+(2*2.54)/100+E54</f>
        <v>251.7756</v>
      </c>
      <c r="I54" s="12">
        <v>2436.41</v>
      </c>
      <c r="J54" s="8">
        <f>(25*0.3048)+(8*2.54)/100+E54</f>
        <v>251.6232</v>
      </c>
      <c r="K54" s="12">
        <v>2344.5300000000002</v>
      </c>
      <c r="L54" s="9">
        <v>0</v>
      </c>
      <c r="M54" s="9">
        <v>75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52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94.7</v>
      </c>
      <c r="I56" s="11">
        <v>1841</v>
      </c>
      <c r="J56" s="8">
        <v>94.67</v>
      </c>
      <c r="K56" s="11">
        <v>1828</v>
      </c>
      <c r="L56" s="9">
        <v>0</v>
      </c>
      <c r="M56" s="9">
        <v>0</v>
      </c>
      <c r="N56" s="11">
        <v>20350</v>
      </c>
      <c r="O56" s="30">
        <v>0</v>
      </c>
      <c r="P56" s="53"/>
      <c r="Q56" s="51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117.16</v>
      </c>
      <c r="I57" s="12">
        <v>457.66</v>
      </c>
      <c r="J57" s="8">
        <v>117.12</v>
      </c>
      <c r="K57" s="12">
        <v>449.79</v>
      </c>
      <c r="L57" s="12">
        <v>0</v>
      </c>
      <c r="M57" s="12">
        <v>91.1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194.16</v>
      </c>
      <c r="I58" s="12">
        <v>233.38</v>
      </c>
      <c r="J58" s="8">
        <v>194.11</v>
      </c>
      <c r="K58" s="12">
        <v>227.2</v>
      </c>
      <c r="L58" s="9">
        <v>0</v>
      </c>
      <c r="M58" s="9">
        <v>160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51"/>
      <c r="B59" s="5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:K59" si="5">SUM(I49:I58)</f>
        <v>5463.7650000000003</v>
      </c>
      <c r="J59" s="8"/>
      <c r="K59" s="18">
        <f t="shared" si="5"/>
        <v>5344.835</v>
      </c>
      <c r="L59" s="18">
        <f t="shared" ref="L59:M59" si="6">SUM(L49:L58)</f>
        <v>0</v>
      </c>
      <c r="M59" s="18">
        <f t="shared" si="6"/>
        <v>326.10000000000002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51"/>
      <c r="B60" s="52" t="s">
        <v>59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33316.701999999997</v>
      </c>
      <c r="J60" s="8"/>
      <c r="K60" s="18">
        <f t="shared" si="9"/>
        <v>33180.072999999997</v>
      </c>
      <c r="L60" s="18">
        <f t="shared" ref="L60:M60" si="10">L59+L46</f>
        <v>0</v>
      </c>
      <c r="M60" s="18">
        <f t="shared" si="10"/>
        <v>1522.8600000000001</v>
      </c>
      <c r="N60" s="18">
        <f>N59+N46</f>
        <v>185433</v>
      </c>
      <c r="O60" s="9"/>
      <c r="P60" s="11"/>
      <c r="Q60" s="27"/>
    </row>
    <row r="61" spans="1:17" s="3" customFormat="1" ht="23.25">
      <c r="A61" s="53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2015-10-26T07:32:06Z</cp:lastPrinted>
  <dcterms:created xsi:type="dcterms:W3CDTF">2000-07-15T07:26:51Z</dcterms:created>
  <dcterms:modified xsi:type="dcterms:W3CDTF">2015-10-26T07:32:09Z</dcterms:modified>
</cp:coreProperties>
</file>