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15" i="3"/>
  <c r="J37"/>
  <c r="J36"/>
  <c r="J54"/>
  <c r="J33"/>
  <c r="J15" l="1"/>
  <c r="H37"/>
  <c r="H36"/>
  <c r="H54"/>
  <c r="H52"/>
  <c r="H33"/>
  <c r="H14"/>
  <c r="H11"/>
  <c r="J52" l="1"/>
  <c r="I59" l="1"/>
  <c r="Q7"/>
  <c r="K59"/>
  <c r="K46"/>
  <c r="J14"/>
  <c r="J11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<sst xmlns="http://schemas.openxmlformats.org/spreadsheetml/2006/main" count="128" uniqueCount="91">
  <si>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</si>
  <si>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</si>
  <si>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</si>
  <si>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</si>
  <si>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</si>
  <si>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</si>
  <si>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</si>
  <si>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</si>
  <si>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</si>
  <si>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</si>
  <si>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</si>
  <si>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</si>
  <si>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</si>
  <si>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</si>
  <si>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</si>
  <si>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</si>
  <si>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</si>
  <si>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</si>
  <si>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</si>
  <si>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</si>
  <si>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</si>
  <si>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</si>
  <si>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</si>
  <si>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</si>
  <si>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</si>
  <si>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</si>
  <si>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</si>
  <si>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</si>
  <si>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</si>
  <si>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</si>
  <si>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</si>
  <si>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</si>
  <si>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</si>
  <si>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</si>
  <si>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</si>
  <si>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</si>
  <si>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</si>
  <si>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</si>
  <si>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</si>
  <si>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</si>
  <si>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</si>
  <si>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</si>
  <si>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</si>
  <si>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</si>
  <si>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</si>
  <si>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</si>
  <si>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</si>
  <si>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</si>
  <si>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</si>
  <si>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</si>
  <si>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</si>
  <si>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</si>
  <si>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</si>
  <si>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</si>
  <si>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</si>
  <si>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</si>
  <si>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</si>
  <si>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</si>
  <si>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</si>
  <si>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</si>
  <si>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</si>
  <si>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</si>
  <si>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</si>
  <si>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</si>
  <si>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</si>
  <si>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</si>
  <si>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</si>
  <si>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</si>
  <si>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</si>
  <si>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</si>
  <si>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</si>
  <si>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</si>
  <si>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</si>
  <si>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</si>
  <si>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</si>
  <si>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</si>
  <si>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</si>
  <si>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</si>
  <si>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</si>
  <si>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</si>
  <si>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</si>
  <si>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</si>
  <si>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</si>
  <si>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</si>
  <si>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</si>
  <si>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</si>
  <si>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27.10.2015</t>
  </si>
  <si>
    <t xml:space="preserve"> TELANGANA MEDIUM IRRIGATION PROJECTS (BASIN WISE) 
DAILY WATER LEVELS on 28.10.2015</t>
  </si>
  <si>
    <t xml:space="preserve"> Water level i.e., on 28.10.2015</t>
  </si>
  <si>
    <t>Canal discharge 95 cusecs</t>
  </si>
  <si>
    <t>Canal discharge 60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</si>
</sst>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T11" sqref="T1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86</v>
      </c>
      <c r="I3" s="81"/>
      <c r="J3" s="80" t="s">
        <v>88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6" t="s">
        <v>2</v>
      </c>
      <c r="G5" s="66" t="s">
        <v>67</v>
      </c>
      <c r="H5" s="8" t="s">
        <v>2</v>
      </c>
      <c r="I5" s="66" t="s">
        <v>67</v>
      </c>
      <c r="J5" s="8" t="s">
        <v>2</v>
      </c>
      <c r="K5" s="66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>
        <v>15</v>
      </c>
      <c r="P7" s="66">
        <v>16</v>
      </c>
      <c r="Q7" s="67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7" t="s">
        <v>30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1487*0.3048</f>
        <v>453.23760000000004</v>
      </c>
      <c r="K11" s="12">
        <v>427.98899999999998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64" t="s">
        <v>75</v>
      </c>
    </row>
    <row r="13" spans="1:17" ht="51" customHeight="1">
      <c r="A13" s="11"/>
      <c r="B13" s="67" t="s">
        <v>31</v>
      </c>
      <c r="C13" s="67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7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285.95</v>
      </c>
      <c r="I18" s="12">
        <v>1101.9549999999999</v>
      </c>
      <c r="J18" s="8">
        <v>285.89999999999998</v>
      </c>
      <c r="K18" s="12">
        <v>1090.9000000000001</v>
      </c>
      <c r="L18" s="12">
        <v>0</v>
      </c>
      <c r="M18" s="12">
        <v>0</v>
      </c>
      <c r="N18" s="11">
        <v>18000</v>
      </c>
      <c r="O18" s="9">
        <v>0</v>
      </c>
      <c r="P18" s="50" t="s">
        <v>89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355.73200000000003</v>
      </c>
      <c r="I19" s="12">
        <v>361.52199999999999</v>
      </c>
      <c r="J19" s="8">
        <v>355.73200000000003</v>
      </c>
      <c r="K19" s="12">
        <v>361.52199999999999</v>
      </c>
      <c r="L19" s="12">
        <v>0</v>
      </c>
      <c r="M19" s="12">
        <v>0</v>
      </c>
      <c r="N19" s="9">
        <v>1000</v>
      </c>
      <c r="O19" s="30">
        <v>0</v>
      </c>
      <c r="P19" s="51" t="s">
        <v>74</v>
      </c>
      <c r="Q19" s="16" t="s">
        <v>27</v>
      </c>
    </row>
    <row r="20" spans="1:17" s="54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2">
        <v>237.3</v>
      </c>
      <c r="I20" s="53">
        <v>2044</v>
      </c>
      <c r="J20" s="52">
        <v>237.3</v>
      </c>
      <c r="K20" s="53">
        <v>2044</v>
      </c>
      <c r="L20" s="12">
        <v>0</v>
      </c>
      <c r="M20" s="12">
        <v>150</v>
      </c>
      <c r="N20" s="11">
        <v>15000</v>
      </c>
      <c r="O20" s="30">
        <v>0</v>
      </c>
      <c r="P20" s="50" t="s">
        <v>81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325.10000000000002</v>
      </c>
      <c r="I21" s="12">
        <v>299</v>
      </c>
      <c r="J21" s="8">
        <v>325</v>
      </c>
      <c r="K21" s="12">
        <v>293</v>
      </c>
      <c r="L21" s="34">
        <v>0</v>
      </c>
      <c r="M21" s="12">
        <v>35</v>
      </c>
      <c r="N21" s="11">
        <v>2500</v>
      </c>
      <c r="O21" s="30">
        <v>0</v>
      </c>
      <c r="P21" s="50" t="s">
        <v>83</v>
      </c>
      <c r="Q21" s="16"/>
    </row>
    <row r="22" spans="1:17" s="54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50" t="s">
        <v>84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277.10000000000002</v>
      </c>
      <c r="I24" s="12">
        <v>518.30100000000004</v>
      </c>
      <c r="J24" s="8">
        <v>277.10000000000002</v>
      </c>
      <c r="K24" s="12">
        <v>518.30100000000004</v>
      </c>
      <c r="L24" s="12">
        <v>0</v>
      </c>
      <c r="M24" s="12">
        <v>30</v>
      </c>
      <c r="N24" s="11">
        <v>6900</v>
      </c>
      <c r="O24" s="30">
        <v>0</v>
      </c>
      <c r="P24" s="50" t="s">
        <v>90</v>
      </c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5">
        <v>154.62</v>
      </c>
      <c r="I25" s="53">
        <v>452</v>
      </c>
      <c r="J25" s="55">
        <v>154.62</v>
      </c>
      <c r="K25" s="53">
        <v>452</v>
      </c>
      <c r="L25" s="12">
        <v>0</v>
      </c>
      <c r="M25" s="12">
        <v>11.11</v>
      </c>
      <c r="N25" s="11">
        <v>2000</v>
      </c>
      <c r="O25" s="12">
        <v>0</v>
      </c>
      <c r="P25" s="50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2">
        <v>239</v>
      </c>
      <c r="I26" s="12">
        <v>6740</v>
      </c>
      <c r="J26" s="52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50" t="s">
        <v>81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6" t="s">
        <v>52</v>
      </c>
      <c r="I27" s="57" t="s">
        <v>52</v>
      </c>
      <c r="J27" s="56" t="s">
        <v>52</v>
      </c>
      <c r="K27" s="57" t="s">
        <v>52</v>
      </c>
      <c r="L27" s="57" t="s">
        <v>52</v>
      </c>
      <c r="M27" s="57" t="s">
        <v>52</v>
      </c>
      <c r="N27" s="58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9">
        <v>0</v>
      </c>
      <c r="M28" s="60">
        <v>0</v>
      </c>
      <c r="N28" s="9">
        <v>1000</v>
      </c>
      <c r="O28" s="30">
        <v>0</v>
      </c>
      <c r="P28" s="61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2">
        <v>151.1</v>
      </c>
      <c r="I29" s="53">
        <v>368</v>
      </c>
      <c r="J29" s="62">
        <v>151.1</v>
      </c>
      <c r="K29" s="53">
        <v>368</v>
      </c>
      <c r="L29" s="59">
        <v>0</v>
      </c>
      <c r="M29" s="59">
        <v>60</v>
      </c>
      <c r="N29" s="11">
        <v>2000</v>
      </c>
      <c r="O29" s="30">
        <v>0</v>
      </c>
      <c r="P29" s="50" t="s">
        <v>82</v>
      </c>
      <c r="Q29" s="16"/>
    </row>
    <row r="30" spans="1:17" ht="63.75" customHeight="1">
      <c r="A30" s="11"/>
      <c r="B30" s="67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348.69</v>
      </c>
      <c r="I31" s="12">
        <v>69.355999999999995</v>
      </c>
      <c r="J31" s="8">
        <v>348.69</v>
      </c>
      <c r="K31" s="12">
        <v>69.355999999999995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157.30000000000001</v>
      </c>
      <c r="I32" s="12">
        <v>234.96700000000001</v>
      </c>
      <c r="J32" s="8">
        <v>157.25</v>
      </c>
      <c r="K32" s="12">
        <v>231.83500000000001</v>
      </c>
      <c r="L32" s="12">
        <v>0</v>
      </c>
      <c r="M32" s="12">
        <v>40</v>
      </c>
      <c r="N32" s="11">
        <v>3500</v>
      </c>
      <c r="O32" s="12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1455.08*0.3048</f>
        <v>443.50838399999998</v>
      </c>
      <c r="I33" s="12">
        <v>76.12</v>
      </c>
      <c r="J33" s="8">
        <f>1455*0.3048</f>
        <v>443.48400000000004</v>
      </c>
      <c r="K33" s="12">
        <v>74.7</v>
      </c>
      <c r="L33" s="12">
        <v>0</v>
      </c>
      <c r="M33" s="12">
        <v>0</v>
      </c>
      <c r="N33" s="11" t="s">
        <v>64</v>
      </c>
      <c r="O33" s="9">
        <v>0</v>
      </c>
      <c r="P33" s="27"/>
    </row>
    <row r="34" spans="1:17" ht="63.75" customHeight="1">
      <c r="A34" s="11"/>
      <c r="B34" s="67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112.3</v>
      </c>
      <c r="I35" s="12">
        <v>165.38</v>
      </c>
      <c r="J35" s="8">
        <v>112.3</v>
      </c>
      <c r="K35" s="12">
        <v>165.38</v>
      </c>
      <c r="L35" s="12">
        <v>0</v>
      </c>
      <c r="M35" s="12">
        <v>12</v>
      </c>
      <c r="N35" s="11">
        <v>5000</v>
      </c>
      <c r="O35" s="30">
        <v>0</v>
      </c>
      <c r="P35" s="50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(11*2.54)/100+(30*0.3048)+E36</f>
        <v>96.193399999999997</v>
      </c>
      <c r="I36" s="12">
        <v>1360.74</v>
      </c>
      <c r="J36" s="8">
        <f>(9*2.54)/100+(30*0.3048)+E36</f>
        <v>96.142600000000002</v>
      </c>
      <c r="K36" s="12">
        <v>1331.96</v>
      </c>
      <c r="L36" s="12">
        <v>0</v>
      </c>
      <c r="M36" s="12">
        <v>90</v>
      </c>
      <c r="N36" s="11">
        <v>8700</v>
      </c>
      <c r="O36" s="9">
        <v>0</v>
      </c>
      <c r="P36" s="50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(5*2.54)/100+(23*0.3048)+E37</f>
        <v>199.46740000000003</v>
      </c>
      <c r="I37" s="12">
        <v>882</v>
      </c>
      <c r="J37" s="8">
        <f>(4*2.54)/100+(23*0.3048)+E37</f>
        <v>199.44200000000001</v>
      </c>
      <c r="K37" s="12">
        <v>874</v>
      </c>
      <c r="L37" s="12">
        <v>0</v>
      </c>
      <c r="M37" s="12">
        <v>70</v>
      </c>
      <c r="N37" s="11">
        <v>5180</v>
      </c>
      <c r="O37" s="9">
        <v>0</v>
      </c>
      <c r="P37" s="50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40"/>
      <c r="B39" s="41" t="s">
        <v>34</v>
      </c>
      <c r="C39" s="42"/>
      <c r="D39" s="43"/>
      <c r="E39" s="40"/>
      <c r="F39" s="44"/>
      <c r="G39" s="45"/>
      <c r="H39" s="44"/>
      <c r="I39" s="45"/>
      <c r="J39" s="44"/>
      <c r="K39" s="45"/>
      <c r="L39" s="45"/>
      <c r="M39" s="45"/>
      <c r="N39" s="40"/>
      <c r="O39" s="46"/>
      <c r="P39" s="47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80.540000000000006</v>
      </c>
      <c r="I40" s="12">
        <v>467.03500000000003</v>
      </c>
      <c r="J40" s="8">
        <v>80.435000000000002</v>
      </c>
      <c r="K40" s="12">
        <v>453.33100000000002</v>
      </c>
      <c r="L40" s="12">
        <v>0</v>
      </c>
      <c r="M40" s="12">
        <v>60</v>
      </c>
      <c r="N40" s="11">
        <v>2360</v>
      </c>
      <c r="O40" s="30">
        <v>0</v>
      </c>
      <c r="P40" s="26" t="s">
        <v>80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3">
        <v>70</v>
      </c>
      <c r="F41" s="8">
        <v>74</v>
      </c>
      <c r="G41" s="12">
        <v>730</v>
      </c>
      <c r="H41" s="8">
        <v>73.03</v>
      </c>
      <c r="I41" s="12">
        <v>551.79</v>
      </c>
      <c r="J41" s="8">
        <v>72.930000000000007</v>
      </c>
      <c r="K41" s="12">
        <v>537.6</v>
      </c>
      <c r="L41" s="12">
        <v>0</v>
      </c>
      <c r="M41" s="12">
        <v>300</v>
      </c>
      <c r="N41" s="11">
        <v>24700</v>
      </c>
      <c r="O41" s="9">
        <v>0</v>
      </c>
      <c r="P41" s="68"/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66"/>
      <c r="I43" s="12"/>
      <c r="J43" s="66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66">
        <v>124.42</v>
      </c>
      <c r="I44" s="12">
        <v>677.82</v>
      </c>
      <c r="J44" s="66">
        <v>124.41</v>
      </c>
      <c r="K44" s="12">
        <v>677.12</v>
      </c>
      <c r="L44" s="11"/>
      <c r="M44" s="11">
        <v>40.4</v>
      </c>
      <c r="N44" s="11">
        <v>5000</v>
      </c>
      <c r="O44" s="39"/>
      <c r="P44" s="49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123.65</v>
      </c>
      <c r="I45" s="12">
        <v>8040</v>
      </c>
      <c r="J45" s="8">
        <v>123.62</v>
      </c>
      <c r="K45" s="12">
        <v>8020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66"/>
      <c r="G46" s="18">
        <f t="shared" ref="G46" si="2">SUM(G11:G45)</f>
        <v>46385.63</v>
      </c>
      <c r="H46" s="8"/>
      <c r="I46" s="18">
        <f>SUM(I11:I45)</f>
        <v>27495.341000000004</v>
      </c>
      <c r="J46" s="8"/>
      <c r="K46" s="18">
        <f>SUM(K11:K45)</f>
        <v>27388.361999999997</v>
      </c>
      <c r="L46" s="18">
        <f>SUM(L11:L45)</f>
        <v>0</v>
      </c>
      <c r="M46" s="18">
        <f>SUM(M11:M45)</f>
        <v>1178.5100000000002</v>
      </c>
      <c r="N46" s="18">
        <f>SUM(N18:N45)</f>
        <v>124340</v>
      </c>
      <c r="O46" s="18"/>
      <c r="P46" s="66"/>
      <c r="Q46" s="48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67" t="s">
        <v>35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64" t="s">
        <v>85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69">
        <v>37.028500000000001</v>
      </c>
      <c r="J50" s="8">
        <v>386.34309999999999</v>
      </c>
      <c r="K50" s="69">
        <v>37.028500000000001</v>
      </c>
      <c r="L50" s="9" t="s">
        <v>62</v>
      </c>
      <c r="M50" s="9">
        <v>0</v>
      </c>
      <c r="N50" s="11" t="s">
        <v>64</v>
      </c>
      <c r="O50" s="9"/>
      <c r="P50" s="64"/>
      <c r="Q50" s="27"/>
    </row>
    <row r="51" spans="1:17" ht="63.75" customHeight="1">
      <c r="A51" s="66"/>
      <c r="B51" s="67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1670.25*0.3048</f>
        <v>509.09220000000005</v>
      </c>
      <c r="I52" s="12">
        <v>454.89</v>
      </c>
      <c r="J52" s="8">
        <f>1670.25*0.3048</f>
        <v>509.09220000000005</v>
      </c>
      <c r="K52" s="12">
        <v>454.89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66"/>
      <c r="B53" s="67" t="s">
        <v>55</v>
      </c>
      <c r="C53" s="18"/>
      <c r="D53" s="35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(25*0.3048)+(2*2.54)/100+E54</f>
        <v>251.4708</v>
      </c>
      <c r="I54" s="12">
        <v>2254.14</v>
      </c>
      <c r="J54" s="8">
        <f>(25*0.3048)+(0*2.54)/100+E54</f>
        <v>251.42000000000002</v>
      </c>
      <c r="K54" s="12">
        <v>2224.0100000000002</v>
      </c>
      <c r="L54" s="9">
        <v>0</v>
      </c>
      <c r="M54" s="9">
        <v>75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67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94.49</v>
      </c>
      <c r="I56" s="11">
        <v>1737</v>
      </c>
      <c r="J56" s="8">
        <v>94.42</v>
      </c>
      <c r="K56" s="11">
        <v>1699</v>
      </c>
      <c r="L56" s="9">
        <v>0</v>
      </c>
      <c r="M56" s="9">
        <v>330</v>
      </c>
      <c r="N56" s="11">
        <v>17390</v>
      </c>
      <c r="O56" s="30">
        <v>0</v>
      </c>
      <c r="P56" s="68"/>
      <c r="Q56" s="66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116.95</v>
      </c>
      <c r="I57" s="12">
        <v>421.84</v>
      </c>
      <c r="J57" s="8">
        <v>116.89</v>
      </c>
      <c r="K57" s="12">
        <v>411.95</v>
      </c>
      <c r="L57" s="12">
        <v>0</v>
      </c>
      <c r="M57" s="12">
        <v>114.5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193.85</v>
      </c>
      <c r="I58" s="12">
        <v>197.77</v>
      </c>
      <c r="J58" s="8">
        <v>193.7</v>
      </c>
      <c r="K58" s="12">
        <v>180.42</v>
      </c>
      <c r="L58" s="9">
        <v>0</v>
      </c>
      <c r="M58" s="9">
        <v>180</v>
      </c>
      <c r="N58" s="11">
        <v>7200</v>
      </c>
      <c r="O58" s="12">
        <v>0</v>
      </c>
      <c r="P58" s="65"/>
      <c r="Q58" s="27"/>
    </row>
    <row r="59" spans="1:17" s="3" customFormat="1" ht="63.75" customHeight="1">
      <c r="A59" s="66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5102.6685000000007</v>
      </c>
      <c r="J59" s="8"/>
      <c r="K59" s="18">
        <f t="shared" ref="K59" si="6">SUM(K49:K58)</f>
        <v>5007.2984999999999</v>
      </c>
      <c r="L59" s="18">
        <f t="shared" ref="L59:M59" si="7">SUM(L49:L58)</f>
        <v>0</v>
      </c>
      <c r="M59" s="18">
        <f t="shared" si="7"/>
        <v>699.5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6"/>
      <c r="B60" s="67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32598.009500000004</v>
      </c>
      <c r="J60" s="8"/>
      <c r="K60" s="18">
        <f t="shared" si="10"/>
        <v>32395.660499999998</v>
      </c>
      <c r="L60" s="18">
        <f t="shared" ref="L60:M60" si="11">L59+L46</f>
        <v>0</v>
      </c>
      <c r="M60" s="18">
        <f t="shared" si="11"/>
        <v>1878.0100000000002</v>
      </c>
      <c r="N60" s="18">
        <f>N59+N46</f>
        <v>182473</v>
      </c>
      <c r="O60" s="9"/>
      <c r="P60" s="11"/>
      <c r="Q60" s="27"/>
    </row>
    <row r="61" spans="1:17" s="3" customFormat="1" ht="23.25">
      <c r="A61" s="6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2015-10-28T07:23:45Z</cp:lastPrinted>
  <dcterms:created xsi:type="dcterms:W3CDTF">2000-07-15T07:26:51Z</dcterms:created>
  <dcterms:modified xsi:type="dcterms:W3CDTF">2015-10-28T07:23:46Z</dcterms:modified>
</cp:coreProperties>
</file>