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6"/>
  <c r="J33"/>
  <c r="H54" l="1"/>
  <c r="H37"/>
  <c r="H36"/>
  <c r="H52"/>
  <c r="H33"/>
  <c r="H15"/>
  <c r="H14"/>
  <c r="H11"/>
  <c r="J15" l="1"/>
  <c r="J52" l="1"/>
  <c r="I59" l="1"/>
  <c r="Q7"/>
  <c r="K59"/>
  <c r="K46"/>
  <c r="J14"/>
  <c r="J11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<sst xmlns="http://schemas.openxmlformats.org/spreadsheetml/2006/main" count="126" uniqueCount="89">
  <si>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</si>
  <si>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</si>
  <si>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</si>
  <si>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</si>
  <si>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</si>
  <si>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</si>
  <si>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</si>
  <si>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</si>
  <si>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</si>
  <si>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</si>
  <si>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</si>
  <si>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</si>
  <si>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</si>
  <si>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</si>
  <si>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</si>
  <si>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</si>
  <si>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</si>
  <si>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</si>
  <si>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</si>
  <si>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</si>
  <si>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</si>
  <si>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</si>
  <si>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</si>
  <si>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</si>
  <si>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</si>
  <si>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</si>
  <si>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</si>
  <si>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</si>
  <si>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</si>
  <si>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</si>
  <si>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</si>
  <si>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</si>
  <si>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</si>
  <si>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</si>
  <si>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</si>
  <si>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</si>
  <si>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</si>
  <si>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</si>
  <si>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</si>
  <si>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</si>
  <si>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</si>
  <si>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</si>
  <si>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</si>
  <si>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</si>
  <si>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</si>
  <si>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</si>
  <si>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</si>
  <si>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</si>
  <si>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</si>
  <si>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</si>
  <si>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</si>
  <si>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</si>
  <si>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</si>
  <si>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</si>
  <si>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</si>
  <si>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</si>
  <si>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</si>
  <si>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</si>
  <si>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</si>
  <si>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</si>
  <si>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</si>
  <si>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</si>
  <si>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</si>
  <si>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</si>
  <si>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</si>
  <si>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</si>
  <si>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</si>
  <si>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</si>
  <si>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</si>
  <si>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</si>
  <si>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</si>
  <si>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</si>
  <si>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</si>
  <si>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</si>
  <si>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</si>
  <si>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</si>
  <si>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</si>
  <si>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</si>
  <si>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</si>
  <si>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</si>
  <si>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</si>
  <si>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</si>
  <si>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35 cusecs</t>
  </si>
  <si>
    <t>Canal discharge 90 cusecs</t>
  </si>
  <si>
    <t>1' canal water discharge</t>
  </si>
  <si>
    <t xml:space="preserve"> Water level i.e., on 28.10.2015</t>
  </si>
  <si>
    <t>Canal discharge 95 cusecs</t>
  </si>
  <si>
    <t xml:space="preserve"> TELANGANA MEDIUM IRRIGATION PROJECTS (BASIN WISE) 
DAILY WATER LEVELS on 29.10.2015</t>
  </si>
  <si>
    <t xml:space="preserve"> Water level i.e., on 29.10.2015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</si>
</sst>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28" activePane="bottomLeft" state="frozen"/>
      <selection pane="bottomLeft" activeCell="J32" sqref="J3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83" t="s">
        <v>87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41</v>
      </c>
      <c r="B3" s="72" t="s">
        <v>0</v>
      </c>
      <c r="C3" s="74" t="s">
        <v>72</v>
      </c>
      <c r="D3" s="74" t="s">
        <v>71</v>
      </c>
      <c r="E3" s="74" t="s">
        <v>70</v>
      </c>
      <c r="F3" s="74" t="s">
        <v>1</v>
      </c>
      <c r="G3" s="74"/>
      <c r="H3" s="78" t="s">
        <v>85</v>
      </c>
      <c r="I3" s="79"/>
      <c r="J3" s="78" t="s">
        <v>88</v>
      </c>
      <c r="K3" s="79"/>
      <c r="L3" s="75" t="s">
        <v>49</v>
      </c>
      <c r="M3" s="75" t="s">
        <v>68</v>
      </c>
      <c r="N3" s="75" t="s">
        <v>69</v>
      </c>
      <c r="O3" s="75" t="s">
        <v>50</v>
      </c>
      <c r="P3" s="75" t="s">
        <v>66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50" t="s">
        <v>2</v>
      </c>
      <c r="G5" s="50" t="s">
        <v>67</v>
      </c>
      <c r="H5" s="8" t="s">
        <v>2</v>
      </c>
      <c r="I5" s="50" t="s">
        <v>67</v>
      </c>
      <c r="J5" s="8" t="s">
        <v>2</v>
      </c>
      <c r="K5" s="50" t="s">
        <v>67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7"/>
    </row>
    <row r="7" spans="1:17" s="16" customFormat="1" ht="26.25">
      <c r="A7" s="50">
        <v>1</v>
      </c>
      <c r="B7" s="49">
        <f>+A7+1</f>
        <v>2</v>
      </c>
      <c r="C7" s="49">
        <v>3</v>
      </c>
      <c r="D7" s="50">
        <v>4</v>
      </c>
      <c r="E7" s="49">
        <v>5</v>
      </c>
      <c r="F7" s="49">
        <v>6</v>
      </c>
      <c r="G7" s="50">
        <v>7</v>
      </c>
      <c r="H7" s="49">
        <v>8</v>
      </c>
      <c r="I7" s="49">
        <v>9</v>
      </c>
      <c r="J7" s="50">
        <v>10</v>
      </c>
      <c r="K7" s="49">
        <v>11</v>
      </c>
      <c r="L7" s="49">
        <v>12</v>
      </c>
      <c r="M7" s="50">
        <v>13</v>
      </c>
      <c r="N7" s="49">
        <v>14</v>
      </c>
      <c r="O7" s="49">
        <v>15</v>
      </c>
      <c r="P7" s="50">
        <v>16</v>
      </c>
      <c r="Q7" s="49">
        <f t="shared" ref="Q7" si="0">+P7+1</f>
        <v>17</v>
      </c>
    </row>
    <row r="8" spans="1:17" ht="23.25" customHeight="1">
      <c r="A8" s="73" t="s">
        <v>56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49" t="s">
        <v>30</v>
      </c>
      <c r="C10" s="4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2" t="s">
        <v>75</v>
      </c>
    </row>
    <row r="13" spans="1:17" ht="51" customHeight="1">
      <c r="A13" s="11"/>
      <c r="B13" s="49" t="s">
        <v>31</v>
      </c>
      <c r="C13" s="49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49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285.89999999999998</v>
      </c>
      <c r="I18" s="12">
        <v>1090.9000000000001</v>
      </c>
      <c r="J18" s="8">
        <v>285.85000000000002</v>
      </c>
      <c r="K18" s="12">
        <v>1079.8689999999999</v>
      </c>
      <c r="L18" s="12">
        <v>0</v>
      </c>
      <c r="M18" s="12">
        <v>0</v>
      </c>
      <c r="N18" s="11">
        <v>18000</v>
      </c>
      <c r="O18" s="9">
        <v>0</v>
      </c>
      <c r="P18" s="48" t="s">
        <v>86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355.73200000000003</v>
      </c>
      <c r="I19" s="12">
        <v>361.52199999999999</v>
      </c>
      <c r="J19" s="8">
        <v>355.70100000000002</v>
      </c>
      <c r="K19" s="12">
        <v>357.47</v>
      </c>
      <c r="L19" s="12">
        <v>0</v>
      </c>
      <c r="M19" s="12">
        <v>0</v>
      </c>
      <c r="N19" s="9">
        <v>1000</v>
      </c>
      <c r="O19" s="30">
        <v>0</v>
      </c>
      <c r="P19" s="53" t="s">
        <v>74</v>
      </c>
      <c r="Q19" s="16" t="s">
        <v>27</v>
      </c>
    </row>
    <row r="20" spans="1:17" s="56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4">
        <v>237.3</v>
      </c>
      <c r="I20" s="55">
        <v>2044</v>
      </c>
      <c r="J20" s="54">
        <v>237.3</v>
      </c>
      <c r="K20" s="55">
        <v>2044</v>
      </c>
      <c r="L20" s="12">
        <v>0</v>
      </c>
      <c r="M20" s="12">
        <v>150</v>
      </c>
      <c r="N20" s="11">
        <v>15000</v>
      </c>
      <c r="O20" s="30">
        <v>0</v>
      </c>
      <c r="P20" s="48" t="s">
        <v>81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</v>
      </c>
      <c r="I21" s="12">
        <v>293</v>
      </c>
      <c r="J21" s="8">
        <v>325</v>
      </c>
      <c r="K21" s="12">
        <v>293</v>
      </c>
      <c r="L21" s="34">
        <v>0</v>
      </c>
      <c r="M21" s="12">
        <v>35</v>
      </c>
      <c r="N21" s="11">
        <v>2500</v>
      </c>
      <c r="O21" s="30">
        <v>0</v>
      </c>
      <c r="P21" s="48" t="s">
        <v>82</v>
      </c>
      <c r="Q21" s="16"/>
    </row>
    <row r="22" spans="1:17" s="56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48" t="s">
        <v>83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277.10000000000002</v>
      </c>
      <c r="I24" s="12">
        <v>518.30100000000004</v>
      </c>
      <c r="J24" s="8">
        <v>277.05</v>
      </c>
      <c r="K24" s="12">
        <v>512.00199999999995</v>
      </c>
      <c r="L24" s="12">
        <v>0</v>
      </c>
      <c r="M24" s="12">
        <v>60</v>
      </c>
      <c r="N24" s="11">
        <v>6900</v>
      </c>
      <c r="O24" s="30">
        <v>0</v>
      </c>
      <c r="P24" s="48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7">
        <v>154.62</v>
      </c>
      <c r="I25" s="55">
        <v>452</v>
      </c>
      <c r="J25" s="57">
        <v>154.62</v>
      </c>
      <c r="K25" s="55">
        <v>452</v>
      </c>
      <c r="L25" s="12">
        <v>0</v>
      </c>
      <c r="M25" s="12">
        <v>11.11</v>
      </c>
      <c r="N25" s="11">
        <v>2000</v>
      </c>
      <c r="O25" s="12">
        <v>0</v>
      </c>
      <c r="P25" s="48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4">
        <v>239</v>
      </c>
      <c r="I26" s="12">
        <v>6740</v>
      </c>
      <c r="J26" s="54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48" t="s">
        <v>81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8" t="s">
        <v>52</v>
      </c>
      <c r="I27" s="59" t="s">
        <v>52</v>
      </c>
      <c r="J27" s="58" t="s">
        <v>52</v>
      </c>
      <c r="K27" s="59" t="s">
        <v>52</v>
      </c>
      <c r="L27" s="59" t="s">
        <v>52</v>
      </c>
      <c r="M27" s="59" t="s">
        <v>52</v>
      </c>
      <c r="N27" s="60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1">
        <v>0</v>
      </c>
      <c r="M28" s="62">
        <v>0</v>
      </c>
      <c r="N28" s="9">
        <v>1000</v>
      </c>
      <c r="O28" s="30">
        <v>0</v>
      </c>
      <c r="P28" s="63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4">
        <v>151.1</v>
      </c>
      <c r="I29" s="55">
        <v>368</v>
      </c>
      <c r="J29" s="64">
        <v>151.1</v>
      </c>
      <c r="K29" s="55">
        <v>368</v>
      </c>
      <c r="L29" s="61">
        <v>0</v>
      </c>
      <c r="M29" s="61">
        <v>60</v>
      </c>
      <c r="N29" s="11">
        <v>2000</v>
      </c>
      <c r="O29" s="30">
        <v>0</v>
      </c>
      <c r="P29" s="48"/>
      <c r="Q29" s="16"/>
    </row>
    <row r="30" spans="1:17" ht="63.75" customHeight="1">
      <c r="A30" s="11"/>
      <c r="B30" s="49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157.25</v>
      </c>
      <c r="I32" s="12">
        <v>231.83500000000001</v>
      </c>
      <c r="J32" s="8">
        <v>157.19999999999999</v>
      </c>
      <c r="K32" s="12">
        <v>228.7</v>
      </c>
      <c r="L32" s="12">
        <v>0</v>
      </c>
      <c r="M32" s="12">
        <v>40</v>
      </c>
      <c r="N32" s="11">
        <v>3500</v>
      </c>
      <c r="O32" s="9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1455*0.3048</f>
        <v>443.48400000000004</v>
      </c>
      <c r="I33" s="12">
        <v>74.7</v>
      </c>
      <c r="J33" s="8">
        <f>1454.92*0.3048</f>
        <v>443.45961600000004</v>
      </c>
      <c r="K33" s="12">
        <v>73.47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49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</v>
      </c>
      <c r="I35" s="12">
        <v>165.38</v>
      </c>
      <c r="J35" s="8">
        <v>112</v>
      </c>
      <c r="K35" s="12">
        <v>149.76</v>
      </c>
      <c r="L35" s="12">
        <v>0</v>
      </c>
      <c r="M35" s="12">
        <v>15</v>
      </c>
      <c r="N35" s="11">
        <v>5000</v>
      </c>
      <c r="O35" s="30">
        <v>0</v>
      </c>
      <c r="P35" s="48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(9*2.54)/100+(30*0.3048)+E36</f>
        <v>96.142600000000002</v>
      </c>
      <c r="I36" s="12">
        <v>1331.96</v>
      </c>
      <c r="J36" s="8">
        <f>(7*2.54)/100+(30*0.3048)+E36</f>
        <v>96.091799999999992</v>
      </c>
      <c r="K36" s="12">
        <v>1303.18</v>
      </c>
      <c r="L36" s="12">
        <v>0</v>
      </c>
      <c r="M36" s="12">
        <v>80</v>
      </c>
      <c r="N36" s="11">
        <v>8700</v>
      </c>
      <c r="O36" s="9">
        <v>0</v>
      </c>
      <c r="P36" s="48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(4*2.54)/100+(23*0.3048)+E37</f>
        <v>199.44200000000001</v>
      </c>
      <c r="I37" s="12">
        <v>874</v>
      </c>
      <c r="J37" s="8">
        <f>(3*2.54)/100+(23*0.3048)+E37</f>
        <v>199.41660000000002</v>
      </c>
      <c r="K37" s="12">
        <v>868</v>
      </c>
      <c r="L37" s="12">
        <v>0</v>
      </c>
      <c r="M37" s="12">
        <v>70</v>
      </c>
      <c r="N37" s="11">
        <v>5180</v>
      </c>
      <c r="O37" s="9">
        <v>0</v>
      </c>
      <c r="P37" s="48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39"/>
      <c r="B39" s="40" t="s">
        <v>34</v>
      </c>
      <c r="C39" s="41"/>
      <c r="D39" s="42"/>
      <c r="E39" s="39"/>
      <c r="F39" s="43"/>
      <c r="G39" s="44"/>
      <c r="H39" s="43"/>
      <c r="I39" s="44"/>
      <c r="J39" s="43"/>
      <c r="K39" s="44"/>
      <c r="L39" s="44"/>
      <c r="M39" s="44"/>
      <c r="N39" s="39"/>
      <c r="O39" s="45"/>
      <c r="P39" s="46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80.435000000000002</v>
      </c>
      <c r="I40" s="12">
        <v>453.33100000000002</v>
      </c>
      <c r="J40" s="8">
        <v>80.34</v>
      </c>
      <c r="K40" s="12">
        <v>443.21100000000001</v>
      </c>
      <c r="L40" s="12">
        <v>0</v>
      </c>
      <c r="M40" s="12">
        <v>60</v>
      </c>
      <c r="N40" s="11">
        <v>2360</v>
      </c>
      <c r="O40" s="30">
        <v>0</v>
      </c>
      <c r="P40" s="26" t="s">
        <v>80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5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72.87</v>
      </c>
      <c r="K41" s="12">
        <v>528.38</v>
      </c>
      <c r="L41" s="12">
        <v>0</v>
      </c>
      <c r="M41" s="12">
        <v>300</v>
      </c>
      <c r="N41" s="11">
        <v>24700</v>
      </c>
      <c r="O41" s="9">
        <v>0</v>
      </c>
      <c r="P41" s="51"/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50"/>
      <c r="I43" s="12"/>
      <c r="J43" s="50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50">
        <v>124.41</v>
      </c>
      <c r="I44" s="12">
        <v>677.12</v>
      </c>
      <c r="J44" s="8">
        <v>124.4</v>
      </c>
      <c r="K44" s="12">
        <v>676.77</v>
      </c>
      <c r="L44" s="11"/>
      <c r="M44" s="11">
        <v>40.4</v>
      </c>
      <c r="N44" s="11">
        <v>5000</v>
      </c>
      <c r="O44" s="66"/>
      <c r="P44" s="67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123.62</v>
      </c>
      <c r="I45" s="12">
        <v>8020</v>
      </c>
      <c r="J45" s="8">
        <v>123.62</v>
      </c>
      <c r="K45" s="12">
        <v>8020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4" t="s">
        <v>58</v>
      </c>
      <c r="B46" s="74"/>
      <c r="C46" s="18">
        <f t="shared" ref="C46" si="1">SUM(C11:C45)</f>
        <v>349775</v>
      </c>
      <c r="D46" s="18"/>
      <c r="E46" s="18"/>
      <c r="F46" s="50"/>
      <c r="G46" s="18">
        <f t="shared" ref="G46" si="2">SUM(G11:G45)</f>
        <v>46385.63</v>
      </c>
      <c r="H46" s="8"/>
      <c r="I46" s="18">
        <f>SUM(I11:I45)</f>
        <v>27388.361999999997</v>
      </c>
      <c r="J46" s="8"/>
      <c r="K46" s="18">
        <f>SUM(K11:K45)</f>
        <v>27285.865000000002</v>
      </c>
      <c r="L46" s="18">
        <f>SUM(L11:L45)</f>
        <v>0</v>
      </c>
      <c r="M46" s="18">
        <f>SUM(M11:M45)</f>
        <v>1201.5100000000002</v>
      </c>
      <c r="N46" s="18">
        <f>SUM(N18:N45)</f>
        <v>124340</v>
      </c>
      <c r="O46" s="18"/>
      <c r="P46" s="50"/>
      <c r="Q46" s="47"/>
    </row>
    <row r="47" spans="1:17" s="3" customFormat="1" ht="39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17" s="3" customFormat="1" ht="63.75" customHeight="1">
      <c r="A48" s="11"/>
      <c r="B48" s="49" t="s">
        <v>35</v>
      </c>
      <c r="C48" s="49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2" t="s">
        <v>84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68">
        <v>37.028500000000001</v>
      </c>
      <c r="J50" s="8">
        <v>386.34309999999999</v>
      </c>
      <c r="K50" s="68">
        <v>37.028500000000001</v>
      </c>
      <c r="L50" s="9" t="s">
        <v>62</v>
      </c>
      <c r="M50" s="9">
        <v>0</v>
      </c>
      <c r="N50" s="11" t="s">
        <v>64</v>
      </c>
      <c r="O50" s="9"/>
      <c r="P50" s="52"/>
      <c r="Q50" s="27"/>
    </row>
    <row r="51" spans="1:17" ht="63.75" customHeight="1">
      <c r="A51" s="50"/>
      <c r="B51" s="49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1670.25*0.3048</f>
        <v>509.09220000000005</v>
      </c>
      <c r="I52" s="12">
        <v>454.89</v>
      </c>
      <c r="J52" s="8">
        <f>1670.25*0.3048</f>
        <v>509.09220000000005</v>
      </c>
      <c r="K52" s="12">
        <v>454.89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50"/>
      <c r="B53" s="49" t="s">
        <v>55</v>
      </c>
      <c r="C53" s="18"/>
      <c r="D53" s="35"/>
      <c r="E53" s="18"/>
      <c r="F53" s="8"/>
      <c r="G53" s="8"/>
      <c r="H53" s="50"/>
      <c r="I53" s="11"/>
      <c r="J53" s="5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(25*0.3048)+(0*2.54)/100+E54</f>
        <v>251.42000000000002</v>
      </c>
      <c r="I54" s="12">
        <v>2224.0100000000002</v>
      </c>
      <c r="J54" s="8">
        <f>(24*0.3048)+(10*2.54)/100+E54</f>
        <v>251.36920000000001</v>
      </c>
      <c r="K54" s="12">
        <v>2195.37</v>
      </c>
      <c r="L54" s="9">
        <v>0</v>
      </c>
      <c r="M54" s="9">
        <v>80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49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94.42</v>
      </c>
      <c r="I56" s="11">
        <v>1699</v>
      </c>
      <c r="J56" s="8">
        <v>94.31</v>
      </c>
      <c r="K56" s="11">
        <v>1648</v>
      </c>
      <c r="L56" s="9">
        <v>0</v>
      </c>
      <c r="M56" s="9">
        <v>330</v>
      </c>
      <c r="N56" s="11">
        <v>17390</v>
      </c>
      <c r="O56" s="30">
        <v>0</v>
      </c>
      <c r="P56" s="51"/>
      <c r="Q56" s="5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116.89</v>
      </c>
      <c r="I57" s="12">
        <v>411.95</v>
      </c>
      <c r="J57" s="8">
        <v>116.81</v>
      </c>
      <c r="K57" s="12">
        <v>399.59</v>
      </c>
      <c r="L57" s="12">
        <v>0</v>
      </c>
      <c r="M57" s="12">
        <v>143.1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193.7</v>
      </c>
      <c r="I58" s="12">
        <v>180.42</v>
      </c>
      <c r="J58" s="8">
        <v>193.55</v>
      </c>
      <c r="K58" s="12">
        <v>172.13</v>
      </c>
      <c r="L58" s="9">
        <v>0</v>
      </c>
      <c r="M58" s="9">
        <v>160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50"/>
      <c r="B59" s="49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5007.2984999999999</v>
      </c>
      <c r="J59" s="8"/>
      <c r="K59" s="18">
        <f t="shared" ref="K59" si="6">SUM(K49:K58)</f>
        <v>4907.0084999999999</v>
      </c>
      <c r="L59" s="18">
        <f t="shared" ref="L59:M59" si="7">SUM(L49:L58)</f>
        <v>0</v>
      </c>
      <c r="M59" s="18">
        <f t="shared" si="7"/>
        <v>713.1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0"/>
      <c r="B60" s="49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32395.660499999998</v>
      </c>
      <c r="J60" s="8"/>
      <c r="K60" s="18">
        <f t="shared" si="10"/>
        <v>32192.873500000002</v>
      </c>
      <c r="L60" s="18">
        <f t="shared" ref="L60:M60" si="11">L59+L46</f>
        <v>0</v>
      </c>
      <c r="M60" s="18">
        <f t="shared" si="11"/>
        <v>1914.6100000000001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2015-10-29T06:36:42Z</cp:lastPrinted>
  <dcterms:created xsi:type="dcterms:W3CDTF">2000-07-15T07:26:51Z</dcterms:created>
  <dcterms:modified xsi:type="dcterms:W3CDTF">2015-10-30T06:56:25Z</dcterms:modified>
</cp:coreProperties>
</file>