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H54"/>
  <c r="J37"/>
  <c r="J36"/>
  <c r="H37"/>
  <c r="H36"/>
  <c r="H11"/>
  <c r="J52" l="1"/>
  <c r="J11"/>
  <c r="H15"/>
  <c r="H52" l="1"/>
  <c r="J15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<sst xmlns="http://schemas.openxmlformats.org/spreadsheetml/2006/main" count="137" uniqueCount="94">
  <si>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</si>
  <si>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</si>
  <si>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</si>
  <si>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</si>
  <si>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</si>
  <si>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</si>
  <si>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</si>
  <si>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</si>
  <si>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</si>
  <si>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</si>
  <si>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</si>
  <si>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</si>
  <si>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</si>
  <si>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</si>
  <si>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</si>
  <si>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</si>
  <si>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</si>
  <si>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</si>
  <si>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</si>
  <si>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</si>
  <si>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</si>
  <si>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</si>
  <si>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</si>
  <si>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</si>
  <si>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</si>
  <si>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</si>
  <si>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</si>
  <si>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</si>
  <si>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</si>
  <si>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</si>
  <si>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</si>
  <si>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</si>
  <si>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</si>
  <si>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</si>
  <si>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</si>
  <si>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</si>
  <si>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</si>
  <si>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</si>
  <si>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</si>
  <si>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</si>
  <si>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</si>
  <si>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</si>
  <si>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</si>
  <si>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</si>
  <si>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</si>
  <si>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</si>
  <si>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</si>
  <si>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</si>
  <si>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</si>
  <si>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</si>
  <si>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</si>
  <si>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</si>
  <si>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</si>
  <si>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</si>
  <si>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</si>
  <si>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</si>
  <si>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</si>
  <si>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</si>
  <si>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</si>
  <si>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</si>
  <si>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</si>
  <si>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</si>
  <si>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</si>
  <si>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</si>
  <si>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</si>
  <si>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</si>
  <si>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</si>
  <si>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</si>
  <si>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</si>
  <si>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</si>
  <si>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</si>
  <si>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</si>
  <si>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</si>
  <si>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</si>
  <si>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</si>
  <si>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</si>
  <si>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</si>
  <si>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</si>
  <si>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</si>
  <si>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</si>
  <si>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</si>
  <si>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</si>
  <si>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</si>
  <si>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</si>
  <si>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</si>
  <si>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</si>
  <si>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</si>
  <si>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</si>
  <si>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Canal discharge 80 cusecs</t>
  </si>
  <si>
    <t>Jowlinala Leakages 14 cusecs</t>
  </si>
  <si>
    <t>Canal discharge 110 cusecs</t>
  </si>
  <si>
    <t xml:space="preserve"> Water level i.e., on 29.11.2015</t>
  </si>
  <si>
    <t xml:space="preserve"> TELANGANA MEDIUM IRRIGATION PROJECTS (BASIN WISE) 
DAILY WATER LEVELS on 30.11.2015</t>
  </si>
  <si>
    <t xml:space="preserve"> Water level i.e., on 30.11.2015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</si>
</sst>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0" activePane="bottomLeft" state="frozen"/>
      <selection pane="bottomLeft" activeCell="H56" sqref="H56:I5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5" t="s">
        <v>92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91</v>
      </c>
      <c r="I3" s="86"/>
      <c r="J3" s="85" t="s">
        <v>93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71" t="s">
        <v>2</v>
      </c>
      <c r="G5" s="71" t="s">
        <v>67</v>
      </c>
      <c r="H5" s="8" t="s">
        <v>2</v>
      </c>
      <c r="I5" s="71" t="s">
        <v>67</v>
      </c>
      <c r="J5" s="8" t="s">
        <v>2</v>
      </c>
      <c r="K5" s="71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71">
        <v>1</v>
      </c>
      <c r="B7" s="72">
        <f>+A7+1</f>
        <v>2</v>
      </c>
      <c r="C7" s="72">
        <v>3</v>
      </c>
      <c r="D7" s="71">
        <v>4</v>
      </c>
      <c r="E7" s="72">
        <v>5</v>
      </c>
      <c r="F7" s="72">
        <v>6</v>
      </c>
      <c r="G7" s="71">
        <v>7</v>
      </c>
      <c r="H7" s="72">
        <v>8</v>
      </c>
      <c r="I7" s="72">
        <v>9</v>
      </c>
      <c r="J7" s="71">
        <v>10</v>
      </c>
      <c r="K7" s="72">
        <v>11</v>
      </c>
      <c r="L7" s="72">
        <v>12</v>
      </c>
      <c r="M7" s="71">
        <v>13</v>
      </c>
      <c r="N7" s="72">
        <v>14</v>
      </c>
      <c r="O7" s="72">
        <v>15</v>
      </c>
      <c r="P7" s="71">
        <v>16</v>
      </c>
      <c r="Q7" s="72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72" t="s">
        <v>30</v>
      </c>
      <c r="C10" s="7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  <c r="Q12" s="1"/>
    </row>
    <row r="13" spans="1:17" ht="51" customHeight="1">
      <c r="A13" s="11"/>
      <c r="B13" s="72" t="s">
        <v>31</v>
      </c>
      <c r="C13" s="7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64</v>
      </c>
      <c r="O14" s="12">
        <v>0</v>
      </c>
      <c r="P14" s="48" t="s">
        <v>84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1446.08*0.3048</f>
        <v>440.76518399999998</v>
      </c>
      <c r="I15" s="12">
        <v>73.528000000000006</v>
      </c>
      <c r="J15" s="62">
        <f>1446.08*0.3048</f>
        <v>440.76518399999998</v>
      </c>
      <c r="K15" s="12">
        <v>73.528000000000006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284.25</v>
      </c>
      <c r="I18" s="12">
        <v>758.80600000000004</v>
      </c>
      <c r="J18" s="8">
        <v>284.14999999999998</v>
      </c>
      <c r="K18" s="12">
        <v>740.7</v>
      </c>
      <c r="L18" s="12">
        <v>0</v>
      </c>
      <c r="M18" s="12">
        <v>110</v>
      </c>
      <c r="N18" s="11">
        <v>18000</v>
      </c>
      <c r="O18" s="9">
        <v>0</v>
      </c>
      <c r="P18" s="49" t="s">
        <v>90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355.39600000000002</v>
      </c>
      <c r="I19" s="12">
        <v>319.08</v>
      </c>
      <c r="J19" s="8">
        <v>355.39600000000002</v>
      </c>
      <c r="K19" s="12">
        <v>319.08</v>
      </c>
      <c r="L19" s="12">
        <v>0</v>
      </c>
      <c r="M19" s="12">
        <v>14</v>
      </c>
      <c r="N19" s="9">
        <v>1000</v>
      </c>
      <c r="O19" s="47">
        <v>0</v>
      </c>
      <c r="P19" s="50" t="s">
        <v>89</v>
      </c>
      <c r="Q19" s="16" t="s">
        <v>27</v>
      </c>
    </row>
    <row r="20" spans="1:17" s="6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236.375</v>
      </c>
      <c r="I20" s="52">
        <v>1748</v>
      </c>
      <c r="J20" s="51">
        <v>236.35</v>
      </c>
      <c r="K20" s="52">
        <v>1740</v>
      </c>
      <c r="L20" s="12">
        <v>0</v>
      </c>
      <c r="M20" s="12">
        <v>70</v>
      </c>
      <c r="N20" s="11">
        <v>15000</v>
      </c>
      <c r="O20" s="47">
        <v>0</v>
      </c>
      <c r="P20" s="49" t="s">
        <v>88</v>
      </c>
      <c r="Q20" s="16"/>
    </row>
    <row r="21" spans="1:17" s="65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322.89999999999998</v>
      </c>
      <c r="I21" s="12">
        <v>196</v>
      </c>
      <c r="J21" s="8">
        <v>322.89999999999998</v>
      </c>
      <c r="K21" s="12">
        <v>196</v>
      </c>
      <c r="L21" s="33">
        <v>0</v>
      </c>
      <c r="M21" s="12">
        <v>40</v>
      </c>
      <c r="N21" s="11">
        <v>2500</v>
      </c>
      <c r="O21" s="47">
        <v>0</v>
      </c>
      <c r="P21" s="49" t="s">
        <v>83</v>
      </c>
      <c r="Q21" s="16"/>
    </row>
    <row r="22" spans="1:17" s="6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s="65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65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276.14999999999998</v>
      </c>
      <c r="I24" s="12">
        <v>407.49700000000001</v>
      </c>
      <c r="J24" s="8">
        <v>276.10000000000002</v>
      </c>
      <c r="K24" s="12">
        <v>402.14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s="65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s="65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</v>
      </c>
      <c r="I26" s="12">
        <v>6659</v>
      </c>
      <c r="J26" s="51">
        <v>238.9</v>
      </c>
      <c r="K26" s="12">
        <v>6659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s="65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s="65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123.9</v>
      </c>
      <c r="I28" s="12">
        <v>817</v>
      </c>
      <c r="J28" s="8">
        <v>123.9</v>
      </c>
      <c r="K28" s="12">
        <v>817</v>
      </c>
      <c r="L28" s="56">
        <v>0</v>
      </c>
      <c r="M28" s="54">
        <v>99.08</v>
      </c>
      <c r="N28" s="9">
        <v>1000</v>
      </c>
      <c r="O28" s="47">
        <v>0</v>
      </c>
      <c r="P28" s="57" t="s">
        <v>60</v>
      </c>
      <c r="Q28" s="16"/>
    </row>
    <row r="29" spans="1:17" s="65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7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156.05000000000001</v>
      </c>
      <c r="K32" s="12">
        <v>168.357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80</v>
      </c>
      <c r="Q33" s="1"/>
    </row>
    <row r="34" spans="1:21" ht="63.75" customHeight="1">
      <c r="A34" s="11"/>
      <c r="B34" s="7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</v>
      </c>
      <c r="I35" s="12">
        <v>135.59</v>
      </c>
      <c r="J35" s="8">
        <v>111.7</v>
      </c>
      <c r="K35" s="12">
        <v>135.59</v>
      </c>
      <c r="L35" s="12">
        <v>0</v>
      </c>
      <c r="M35" s="12">
        <v>15</v>
      </c>
      <c r="N35" s="11">
        <v>5000</v>
      </c>
      <c r="O35" s="47">
        <v>0</v>
      </c>
      <c r="P35" s="49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(9*2.54)/100+(27*0.3048)+E36</f>
        <v>95.228200000000001</v>
      </c>
      <c r="I36" s="12">
        <v>923.45</v>
      </c>
      <c r="J36" s="8">
        <f>(8*2.54)/100+(27*0.3048)+E36</f>
        <v>95.202799999999996</v>
      </c>
      <c r="K36" s="12">
        <v>914.05</v>
      </c>
      <c r="L36" s="12">
        <v>0</v>
      </c>
      <c r="M36" s="12">
        <v>50</v>
      </c>
      <c r="N36" s="11">
        <v>8700</v>
      </c>
      <c r="O36" s="9">
        <v>0</v>
      </c>
      <c r="P36" s="49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(9*2.54)/100+(19*0.3048)+E37</f>
        <v>198.34980000000002</v>
      </c>
      <c r="I37" s="12">
        <v>514</v>
      </c>
      <c r="J37" s="8">
        <f>(8*2.54)/100+(19*0.3048)+E37</f>
        <v>198.32440000000003</v>
      </c>
      <c r="K37" s="12">
        <v>508</v>
      </c>
      <c r="L37" s="12">
        <v>0</v>
      </c>
      <c r="M37" s="12">
        <v>40</v>
      </c>
      <c r="N37" s="11">
        <v>5180</v>
      </c>
      <c r="O37" s="9">
        <v>0</v>
      </c>
      <c r="P37" s="49"/>
      <c r="Q37" s="1"/>
      <c r="U37" s="65" t="s">
        <v>82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85</v>
      </c>
      <c r="Q40" s="11"/>
    </row>
    <row r="41" spans="1:21" s="7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73.16</v>
      </c>
      <c r="I41" s="12">
        <v>574.29</v>
      </c>
      <c r="J41" s="8">
        <v>73.17</v>
      </c>
      <c r="K41" s="12">
        <v>576.02</v>
      </c>
      <c r="L41" s="12">
        <v>74</v>
      </c>
      <c r="M41" s="12">
        <v>31</v>
      </c>
      <c r="N41" s="11">
        <v>24700</v>
      </c>
      <c r="O41" s="9">
        <v>0</v>
      </c>
      <c r="P41" s="73"/>
      <c r="Q41" s="11"/>
    </row>
    <row r="42" spans="1:21" s="7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7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4"/>
      <c r="I43" s="12"/>
      <c r="J43" s="71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81</v>
      </c>
      <c r="Q44" s="11"/>
    </row>
    <row r="45" spans="1:21" s="7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123.07</v>
      </c>
      <c r="I45" s="12">
        <v>7495</v>
      </c>
      <c r="J45" s="8">
        <v>123.04</v>
      </c>
      <c r="K45" s="12">
        <v>7477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71"/>
      <c r="G46" s="18">
        <f t="shared" ref="G46" si="2">SUM(G11:G45)</f>
        <v>46385.63</v>
      </c>
      <c r="H46" s="8"/>
      <c r="I46" s="18">
        <f>SUM(I11:I45)</f>
        <v>24443.957300000002</v>
      </c>
      <c r="J46" s="8"/>
      <c r="K46" s="18">
        <f>SUM(K11:K45)</f>
        <v>24380.225000000002</v>
      </c>
      <c r="L46" s="18">
        <f>SUM(L11:L45)</f>
        <v>174</v>
      </c>
      <c r="M46" s="18">
        <f>SUM(M11:M45)</f>
        <v>844.08</v>
      </c>
      <c r="N46" s="18">
        <f>SUM(N18:N45)</f>
        <v>124340</v>
      </c>
      <c r="O46" s="18"/>
      <c r="P46" s="71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72" t="s">
        <v>35</v>
      </c>
      <c r="C48" s="7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48" t="s">
        <v>87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s="65" customFormat="1" ht="63.75" customHeight="1">
      <c r="A51" s="71"/>
      <c r="B51" s="7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1669.2*0.3048</f>
        <v>508.77216000000004</v>
      </c>
      <c r="I52" s="12">
        <v>414.22</v>
      </c>
      <c r="J52" s="8">
        <f>1669.15*0.3048</f>
        <v>508.75692000000004</v>
      </c>
      <c r="K52" s="12">
        <v>406.55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1"/>
      <c r="B53" s="72" t="s">
        <v>55</v>
      </c>
      <c r="C53" s="18"/>
      <c r="D53" s="34"/>
      <c r="E53" s="18"/>
      <c r="F53" s="8"/>
      <c r="G53" s="8"/>
      <c r="H53" s="71"/>
      <c r="I53" s="11"/>
      <c r="J53" s="71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(21*0.3048)+(1*2.54)/100+E54</f>
        <v>250.22620000000001</v>
      </c>
      <c r="I54" s="12">
        <v>1599.57</v>
      </c>
      <c r="J54" s="8">
        <f>(21*0.3048)+(0*2.54)/100+E54</f>
        <v>250.20080000000002</v>
      </c>
      <c r="K54" s="12">
        <v>1587.35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7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92.84</v>
      </c>
      <c r="I56" s="12">
        <v>1033</v>
      </c>
      <c r="J56" s="8">
        <v>92.84</v>
      </c>
      <c r="K56" s="12">
        <v>1033</v>
      </c>
      <c r="L56" s="47">
        <v>0</v>
      </c>
      <c r="M56" s="47">
        <v>0</v>
      </c>
      <c r="N56" s="11">
        <v>17390</v>
      </c>
      <c r="O56" s="47">
        <v>0</v>
      </c>
      <c r="P56" s="73"/>
      <c r="Q56" s="71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115.46</v>
      </c>
      <c r="I57" s="12">
        <v>219.25</v>
      </c>
      <c r="J57" s="8">
        <v>115.46</v>
      </c>
      <c r="K57" s="12">
        <v>219.25</v>
      </c>
      <c r="L57" s="47">
        <v>0</v>
      </c>
      <c r="M57" s="47">
        <v>0</v>
      </c>
      <c r="N57" s="11">
        <v>7350</v>
      </c>
      <c r="O57" s="47">
        <v>0</v>
      </c>
      <c r="P57" s="26" t="s">
        <v>86</v>
      </c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71"/>
      <c r="B59" s="7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3336.4855000000002</v>
      </c>
      <c r="J59" s="8"/>
      <c r="K59" s="18">
        <f t="shared" ref="K59" si="6">SUM(K49:K58)</f>
        <v>3316.5954999999999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1"/>
      <c r="B60" s="7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27780.442800000001</v>
      </c>
      <c r="J60" s="8"/>
      <c r="K60" s="18">
        <f t="shared" si="10"/>
        <v>27696.820500000002</v>
      </c>
      <c r="L60" s="18">
        <f t="shared" ref="L60:M60" si="11">L59+L46</f>
        <v>174</v>
      </c>
      <c r="M60" s="18">
        <f t="shared" si="11"/>
        <v>894.08</v>
      </c>
      <c r="N60" s="18">
        <f>N59+N46</f>
        <v>182473</v>
      </c>
      <c r="O60" s="9"/>
      <c r="P60" s="11"/>
      <c r="Q60" s="27"/>
    </row>
    <row r="61" spans="1:17" s="3" customFormat="1" ht="23.25">
      <c r="A61" s="64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2015-11-30T06:27:15Z</cp:lastPrinted>
  <dcterms:created xsi:type="dcterms:W3CDTF">2000-07-15T07:26:51Z</dcterms:created>
  <dcterms:modified xsi:type="dcterms:W3CDTF">2015-11-30T06:43:58Z</dcterms:modified>
</cp:coreProperties>
</file>