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17"/>
  <c r="J40" l="1"/>
  <c r="J63" l="1"/>
  <c r="J59"/>
  <c r="J61"/>
  <c r="J13" l="1"/>
  <c r="J46"/>
  <c r="J41" l="1"/>
  <c r="J23"/>
  <c r="J11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<sst xmlns="http://schemas.openxmlformats.org/spreadsheetml/2006/main" count="165" uniqueCount="97">
  <si>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</si>
  <si>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</si>
  <si>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</si>
  <si>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</si>
  <si>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</si>
  <si>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</si>
  <si>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</si>
  <si>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</si>
  <si>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</si>
  <si>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</si>
  <si>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</si>
  <si>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</si>
  <si>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</si>
  <si>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</si>
  <si>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</si>
  <si>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</si>
  <si>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</si>
  <si>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</si>
  <si>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</si>
  <si>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</si>
  <si>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</si>
  <si>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</si>
  <si>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</si>
  <si>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</si>
  <si>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</si>
  <si>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</si>
  <si>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</si>
  <si>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</si>
  <si>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</si>
  <si>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</si>
  <si>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</si>
  <si>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</si>
  <si>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</si>
  <si>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</si>
  <si>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</si>
  <si>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</si>
  <si>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</si>
  <si>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</si>
  <si>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</si>
  <si>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</si>
  <si>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</si>
  <si>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</si>
  <si>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</si>
  <si>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</si>
  <si>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</si>
  <si>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</si>
  <si>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</si>
  <si>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</si>
  <si>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</si>
  <si>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</si>
  <si>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</si>
  <si>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</si>
  <si>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</si>
  <si>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</si>
  <si>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</si>
  <si>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</si>
  <si>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</si>
  <si>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</si>
  <si>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</si>
  <si>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</si>
  <si>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</si>
  <si>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</si>
  <si>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</si>
  <si>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</si>
  <si>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</si>
  <si>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</si>
  <si>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</si>
  <si>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</si>
  <si>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</si>
  <si>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</si>
  <si>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</si>
  <si>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</si>
  <si>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</si>
  <si>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</si>
  <si>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</si>
  <si>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</si>
  <si>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</si>
  <si>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</si>
  <si>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</si>
  <si>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</si>
  <si>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</si>
  <si>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</si>
  <si>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</si>
  <si>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</si>
  <si>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</si>
  <si>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</si>
  <si>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</si>
  <si>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</si>
  <si>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</si>
  <si>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</si>
  <si>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</si>
  <si>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</si>
  <si>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</si>
  <si>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30 c/s thru canals</t>
  </si>
  <si>
    <t xml:space="preserve"> Water level on 03.02.2017</t>
  </si>
  <si>
    <t xml:space="preserve"> TELANGANA MEDIUM IRRIGATION PROJECTS (BASIN WISE) 
DAILY WATER LEVELS on 04.02.2017</t>
  </si>
  <si>
    <t xml:space="preserve"> Water level on 04.02.2017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</si>
</sst>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40" activePane="bottomLeft" state="frozen"/>
      <selection pane="bottomLeft" activeCell="M45" sqref="M45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94</v>
      </c>
      <c r="I3" s="52"/>
      <c r="J3" s="44" t="s">
        <v>96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/>
      <c r="J13" s="15">
        <f>6.6*0.3048+E13</f>
        <v>462.26168000000001</v>
      </c>
      <c r="K13" s="4"/>
      <c r="L13" s="4" t="s">
        <v>45</v>
      </c>
      <c r="M13" s="4">
        <v>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444.92265600000002</v>
      </c>
      <c r="I17" s="4">
        <v>1173</v>
      </c>
      <c r="J17" s="15">
        <f>1459.39*0.3048</f>
        <v>444.82207200000005</v>
      </c>
      <c r="K17" s="4">
        <v>1129</v>
      </c>
      <c r="L17" s="4">
        <v>0</v>
      </c>
      <c r="M17" s="3">
        <v>223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456.95</v>
      </c>
      <c r="I18" s="4">
        <v>994</v>
      </c>
      <c r="J18" s="15">
        <v>456.95</v>
      </c>
      <c r="K18" s="4">
        <v>994</v>
      </c>
      <c r="L18" s="4">
        <v>0</v>
      </c>
      <c r="M18" s="4">
        <v>80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282.89999999999998</v>
      </c>
      <c r="I20" s="4">
        <v>529.94899999999996</v>
      </c>
      <c r="J20" s="15">
        <v>282.89999999999998</v>
      </c>
      <c r="K20" s="4">
        <v>529.94899999999996</v>
      </c>
      <c r="L20" s="4">
        <v>0</v>
      </c>
      <c r="M20" s="4">
        <v>55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239.65</v>
      </c>
      <c r="I29" s="4">
        <v>7297</v>
      </c>
      <c r="J29" s="15">
        <v>239.65</v>
      </c>
      <c r="K29" s="4">
        <v>7297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123.55</v>
      </c>
      <c r="I33" s="4">
        <v>718</v>
      </c>
      <c r="J33" s="15">
        <v>123.55</v>
      </c>
      <c r="K33" s="4">
        <v>718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359.28699999999998</v>
      </c>
      <c r="I36" s="4">
        <v>831.93499999999995</v>
      </c>
      <c r="J36" s="15">
        <f>(8/12+33)*0.3048+E36</f>
        <v>359.26159999999999</v>
      </c>
      <c r="K36" s="5">
        <v>827.40300000000002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95.075800000000001</v>
      </c>
      <c r="I40" s="4">
        <v>864</v>
      </c>
      <c r="J40" s="15">
        <f>(3/12+27)*0.3048+E40</f>
        <v>95.075800000000001</v>
      </c>
      <c r="K40" s="4">
        <v>864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121.24</v>
      </c>
      <c r="I42" s="4">
        <v>526.4</v>
      </c>
      <c r="J42" s="15">
        <v>121.21</v>
      </c>
      <c r="K42" s="4">
        <v>525.79999999999995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93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450.14387999999997</v>
      </c>
      <c r="I46" s="4">
        <v>1402.34</v>
      </c>
      <c r="J46" s="15">
        <f>1476.85*0.3048</f>
        <v>450.14387999999997</v>
      </c>
      <c r="K46" s="4">
        <v>1402.34</v>
      </c>
      <c r="L46" s="4">
        <v>0</v>
      </c>
      <c r="M46" s="4">
        <v>113.82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75.935000000000002</v>
      </c>
      <c r="I49" s="4">
        <v>117.79300000000001</v>
      </c>
      <c r="J49" s="9">
        <v>75.834999999999994</v>
      </c>
      <c r="K49" s="5">
        <v>113.675</v>
      </c>
      <c r="L49" s="4">
        <v>0</v>
      </c>
      <c r="M49" s="4">
        <v>42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72.22</v>
      </c>
      <c r="I50" s="4">
        <v>434.26900000000001</v>
      </c>
      <c r="J50" s="15">
        <v>72.14</v>
      </c>
      <c r="K50" s="4">
        <v>423.60300000000001</v>
      </c>
      <c r="L50" s="4">
        <v>0</v>
      </c>
      <c r="M50" s="4">
        <v>120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122.49</v>
      </c>
      <c r="I51" s="4">
        <v>6975</v>
      </c>
      <c r="J51" s="15">
        <v>122.49</v>
      </c>
      <c r="K51" s="4">
        <v>6975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31847.755000000005</v>
      </c>
      <c r="J52" s="15"/>
      <c r="K52" s="14">
        <f>SUM(K11:K51)</f>
        <v>31783.838999999996</v>
      </c>
      <c r="L52" s="14">
        <f>SUM(L11:L51)</f>
        <v>100</v>
      </c>
      <c r="M52" s="14">
        <f>SUM(M11:M51)</f>
        <v>1337.77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389.17700000000002</v>
      </c>
      <c r="I55" s="4">
        <v>236</v>
      </c>
      <c r="J55" s="39">
        <v>389.17700000000002</v>
      </c>
      <c r="K55" s="4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/>
      <c r="J59" s="15">
        <f>638.06*0.3048</f>
        <v>194.48068799999999</v>
      </c>
      <c r="K59" s="4"/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513.28320000000008</v>
      </c>
      <c r="I61" s="1">
        <v>1201.8499999999999</v>
      </c>
      <c r="J61" s="15">
        <f>1684*0.3048</f>
        <v>513.28320000000008</v>
      </c>
      <c r="K61" s="1">
        <v>1201.8499999999999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251.31840000000003</v>
      </c>
      <c r="I63" s="4">
        <v>2166.71</v>
      </c>
      <c r="J63" s="15">
        <f>(8/12+24)*0.3048+E63</f>
        <v>251.31840000000003</v>
      </c>
      <c r="K63" s="4">
        <v>2166.71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94.11</v>
      </c>
      <c r="I65" s="4">
        <v>1552</v>
      </c>
      <c r="J65" s="15">
        <v>94.26</v>
      </c>
      <c r="K65" s="4">
        <v>1624</v>
      </c>
      <c r="L65" s="4">
        <v>790</v>
      </c>
      <c r="M65" s="3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116.32</v>
      </c>
      <c r="I66" s="4">
        <v>327.23</v>
      </c>
      <c r="J66" s="15">
        <v>116.29</v>
      </c>
      <c r="K66" s="4">
        <v>323.43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193.31899999999999</v>
      </c>
      <c r="I68" s="5">
        <v>140.66</v>
      </c>
      <c r="J68" s="9">
        <v>193.31899999999999</v>
      </c>
      <c r="K68" s="5">
        <v>140.66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5624.4499999999989</v>
      </c>
      <c r="J69" s="15"/>
      <c r="K69" s="14">
        <f>SUM(K55:K68)</f>
        <v>5692.65</v>
      </c>
      <c r="L69" s="14">
        <f>SUM(L55:L68)</f>
        <v>790</v>
      </c>
      <c r="M69" s="14">
        <f>SUM(M55:M68)</f>
        <v>441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37472.205000000002</v>
      </c>
      <c r="J70" s="15"/>
      <c r="K70" s="14">
        <f>K69+K52</f>
        <v>37476.488999999994</v>
      </c>
      <c r="L70" s="14">
        <f>L69+L52</f>
        <v>890</v>
      </c>
      <c r="M70" s="14">
        <f>M69+M52</f>
        <v>1778.77</v>
      </c>
      <c r="N70" s="14"/>
      <c r="O70" s="14"/>
      <c r="P70" s="14">
        <f>P69+P52</f>
        <v>154290</v>
      </c>
      <c r="Q70" s="14">
        <f>Q69+Q52</f>
        <v>136139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2017-02-02T05:34:33Z</cp:lastPrinted>
  <dcterms:created xsi:type="dcterms:W3CDTF">2000-07-15T07:26:51Z</dcterms:created>
  <dcterms:modified xsi:type="dcterms:W3CDTF">2017-02-04T05:36:54Z</dcterms:modified>
</cp:coreProperties>
</file>