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Mode="manual" calcCompleted="0" calcOnSave="0"/>
  <fileRecoveryPr autoRecover="0"/>
</workbook>
</file>

<file path=xl/calcChain.xml><?xml version="1.0" encoding="utf-8"?>
<calcChain xmlns="http://schemas.openxmlformats.org/spreadsheetml/2006/main">
  <c r="J15" i="3"/>
  <c r="F15"/>
  <c r="J41"/>
  <c r="J63"/>
  <c r="J23"/>
  <c r="J40"/>
  <c r="J36"/>
  <c r="J17"/>
  <c r="J59"/>
  <c r="J61"/>
  <c r="J46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<sst xmlns="http://schemas.openxmlformats.org/spreadsheetml/2006/main" count="154" uniqueCount="98">
  <si>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</si>
  <si>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</si>
  <si>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</si>
  <si>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</si>
  <si>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</si>
  <si>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</si>
  <si>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</si>
  <si>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</si>
  <si>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</si>
  <si>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</si>
  <si>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</si>
  <si>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</si>
  <si>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</si>
  <si>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</si>
  <si>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</si>
  <si>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</si>
  <si>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</si>
  <si>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</si>
  <si>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</si>
  <si>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</si>
  <si>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</si>
  <si>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</si>
  <si>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</si>
  <si>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</si>
  <si>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</si>
  <si>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</si>
  <si>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</si>
  <si>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</si>
  <si>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</si>
  <si>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</si>
  <si>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</si>
  <si>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</si>
  <si>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</si>
  <si>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</si>
  <si>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</si>
  <si>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</si>
  <si>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</si>
  <si>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</si>
  <si>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</si>
  <si>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</si>
  <si>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</si>
  <si>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</si>
  <si>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</si>
  <si>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</si>
  <si>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</si>
  <si>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</si>
  <si>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</si>
  <si>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</si>
  <si>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</si>
  <si>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</si>
  <si>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</si>
  <si>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</si>
  <si>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</si>
  <si>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</si>
  <si>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</si>
  <si>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</si>
  <si>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</si>
  <si>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</si>
  <si>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</si>
  <si>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</si>
  <si>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</si>
  <si>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</si>
  <si>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</si>
  <si>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</si>
  <si>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</si>
  <si>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</si>
  <si>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</si>
  <si>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</si>
  <si>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</si>
  <si>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</si>
  <si>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</si>
  <si>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</si>
  <si>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</si>
  <si>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</si>
  <si>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</si>
  <si>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</si>
  <si>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</si>
  <si>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</si>
  <si>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</si>
  <si>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</si>
  <si>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</si>
  <si>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</si>
  <si>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</si>
  <si>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</si>
  <si>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</si>
  <si>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</si>
  <si>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</si>
  <si>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</si>
  <si>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</si>
  <si>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</si>
  <si>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</si>
  <si>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</si>
  <si>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</si>
  <si>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 xml:space="preserve"> Water level on 03.03.2017</t>
  </si>
  <si>
    <t xml:space="preserve"> TELANGANA MEDIUM IRRIGATION PROJECTS (BASIN WISE) 
DAILY WATER LEVELS on 04.03.2017</t>
  </si>
  <si>
    <t xml:space="preserve"> Water level on 04.03.2017</t>
  </si>
  <si>
    <t>Not received</t>
  </si>
  <si>
    <t>RF 70 c/s,
 LF 40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</si>
</sst>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28" activePane="bottomLeft" state="frozen"/>
      <selection pane="bottomLeft" activeCell="G34" sqref="G3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93</v>
      </c>
      <c r="I3" s="47"/>
      <c r="J3" s="53" t="s">
        <v>95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 ca="1"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 ca="1"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 ca="1"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97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444.14236800000003</v>
      </c>
      <c r="I17" s="4">
        <v>858</v>
      </c>
      <c r="J17" s="15">
        <f ca="1">1456.95*0.3048</f>
        <v>444.07836000000003</v>
      </c>
      <c r="K17" s="4">
        <v>835</v>
      </c>
      <c r="L17" s="4">
        <v>0</v>
      </c>
      <c r="M17" s="4">
        <v>241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359.45064000000002</v>
      </c>
      <c r="I23" s="4">
        <v>1040</v>
      </c>
      <c r="J23" s="15">
        <f ca="1"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96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154.06</v>
      </c>
      <c r="K32" s="4">
        <v>400.52</v>
      </c>
      <c r="L32" s="4">
        <v>0</v>
      </c>
      <c r="M32" s="4">
        <v>28.934999999999999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358.56310000000002</v>
      </c>
      <c r="I36" s="4">
        <v>708.71600000000001</v>
      </c>
      <c r="J36" s="15">
        <f ca="1">(3/12+31)*0.3048+E36</f>
        <v>358.52499999999998</v>
      </c>
      <c r="K36" s="5">
        <v>702.57299999999998</v>
      </c>
      <c r="L36" s="4">
        <v>0</v>
      </c>
      <c r="M36" s="4">
        <v>71.09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153.65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94.135999999999996</v>
      </c>
      <c r="I40" s="4">
        <v>546</v>
      </c>
      <c r="J40" s="15">
        <f ca="1">(1/12+24)*0.3048+E40</f>
        <v>94.110599999999991</v>
      </c>
      <c r="K40" s="4">
        <v>537</v>
      </c>
      <c r="L40" s="4">
        <v>0</v>
      </c>
      <c r="M40" s="4">
        <v>9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 ca="1">(8/12+18)*0.3048+E41</f>
        <v>198.01960000000003</v>
      </c>
      <c r="K41" s="4">
        <v>442.65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120.4</v>
      </c>
      <c r="I42" s="4">
        <v>495.9</v>
      </c>
      <c r="J42" s="15">
        <v>120.4</v>
      </c>
      <c r="K42" s="4">
        <v>495.9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449.02221600000007</v>
      </c>
      <c r="I46" s="4">
        <v>1005.2</v>
      </c>
      <c r="J46" s="15">
        <f ca="1">1473.17*0.3048</f>
        <v>449.02221600000007</v>
      </c>
      <c r="K46" s="4">
        <v>1005.2</v>
      </c>
      <c r="L46" s="4">
        <v>0</v>
      </c>
      <c r="M46" s="4">
        <v>102.30800000000001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70.849999999999994</v>
      </c>
      <c r="I50" s="4">
        <v>286.334</v>
      </c>
      <c r="J50" s="15">
        <v>70.849999999999994</v>
      </c>
      <c r="K50" s="4">
        <v>286.334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121.98</v>
      </c>
      <c r="I51" s="4">
        <v>6618</v>
      </c>
      <c r="J51" s="15">
        <v>121.98</v>
      </c>
      <c r="K51" s="4">
        <v>6618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 ca="1">SUM(I11:I51)</f>
        <v>29916.815999999995</v>
      </c>
      <c r="J52" s="15"/>
      <c r="K52" s="14">
        <f ca="1">SUM(K11:K51)</f>
        <v>29865.719000000001</v>
      </c>
      <c r="L52" s="14">
        <f t="shared" ref="L52:Q52" ca="1" si="0">SUM(L11:L51)</f>
        <v>100</v>
      </c>
      <c r="M52" s="14">
        <f t="shared" ca="1" si="0"/>
        <v>975.35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192.25869600000001</v>
      </c>
      <c r="I59" s="4">
        <v>1503</v>
      </c>
      <c r="J59" s="15">
        <f ca="1">630*0.3048</f>
        <v>192.024</v>
      </c>
      <c r="K59" s="4">
        <v>1397</v>
      </c>
      <c r="L59" s="4">
        <v>4.8600000000000003</v>
      </c>
      <c r="M59" s="4">
        <v>630.54999999999995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511.88112000000007</v>
      </c>
      <c r="I61" s="1">
        <v>1132.03</v>
      </c>
      <c r="J61" s="15">
        <f ca="1">1679.4*0.3048</f>
        <v>511.88112000000007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 ca="1"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93.41</v>
      </c>
      <c r="I65" s="4">
        <v>1254.4000000000001</v>
      </c>
      <c r="J65" s="15">
        <v>93.41</v>
      </c>
      <c r="K65" s="4">
        <v>1254.4000000000001</v>
      </c>
      <c r="L65" s="4">
        <v>90</v>
      </c>
      <c r="M65" s="4">
        <v>380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115.67</v>
      </c>
      <c r="I66" s="4">
        <v>243.05</v>
      </c>
      <c r="J66" s="15">
        <v>115.67</v>
      </c>
      <c r="K66" s="4">
        <v>243.05</v>
      </c>
      <c r="L66" s="4">
        <v>0</v>
      </c>
      <c r="M66" s="4">
        <v>62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193.03899999999999</v>
      </c>
      <c r="I68" s="5">
        <v>113.52200000000001</v>
      </c>
      <c r="J68" s="9">
        <v>193.03899999999999</v>
      </c>
      <c r="K68" s="5">
        <v>113.52200000000001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 ca="1">SUM(I55:I68)</f>
        <v>6612.3919999999989</v>
      </c>
      <c r="J69" s="15"/>
      <c r="K69" s="14">
        <f ca="1">SUM(K55:K68)</f>
        <v>6559.982</v>
      </c>
      <c r="L69" s="14">
        <v>8</v>
      </c>
      <c r="M69" s="14">
        <f ca="1">SUM(M55:M68)</f>
        <v>1085.03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 ca="1">I69+I52</f>
        <v>36529.207999999991</v>
      </c>
      <c r="J70" s="15"/>
      <c r="K70" s="14">
        <f ca="1">K69+K52</f>
        <v>36425.701000000001</v>
      </c>
      <c r="L70" s="14">
        <f ca="1">L69+L52</f>
        <v>108</v>
      </c>
      <c r="M70" s="14">
        <f ca="1">M69+M52</f>
        <v>2060.38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2017-03-04T06:53:36Z</cp:lastPrinted>
  <dcterms:created xsi:type="dcterms:W3CDTF">2000-07-15T07:26:51Z</dcterms:created>
  <dcterms:modified xsi:type="dcterms:W3CDTF">2017-03-04T06:54:32Z</dcterms:modified>
</cp:coreProperties>
</file>