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1" i="3"/>
  <c r="J63"/>
  <c r="J59"/>
  <c r="J17"/>
  <c r="J11"/>
  <c r="J46"/>
  <c r="J36" l="1"/>
  <c r="J40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<sst xmlns="http://schemas.openxmlformats.org/spreadsheetml/2006/main" count="164" uniqueCount="97">
  <si>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</si>
  <si>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</si>
  <si>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</si>
  <si>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</si>
  <si>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</si>
  <si>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</si>
  <si>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</si>
  <si>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</si>
  <si>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</si>
  <si>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</si>
  <si>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</si>
  <si>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</si>
  <si>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</si>
  <si>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</si>
  <si>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</si>
  <si>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</si>
  <si>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</si>
  <si>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</si>
  <si>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</si>
  <si>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</si>
  <si>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</si>
  <si>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</si>
  <si>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</si>
  <si>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</si>
  <si>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</si>
  <si>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</si>
  <si>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</si>
  <si>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</si>
  <si>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</si>
  <si>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</si>
  <si>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</si>
  <si>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</si>
  <si>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</si>
  <si>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</si>
  <si>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</si>
  <si>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</si>
  <si>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</si>
  <si>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</si>
  <si>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</si>
  <si>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</si>
  <si>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</si>
  <si>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</si>
  <si>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</si>
  <si>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</si>
  <si>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</si>
  <si>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</si>
  <si>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</si>
  <si>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</si>
  <si>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</si>
  <si>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</si>
  <si>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</si>
  <si>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</si>
  <si>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</si>
  <si>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</si>
  <si>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</si>
  <si>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</si>
  <si>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</si>
  <si>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</si>
  <si>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</si>
  <si>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</si>
  <si>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</si>
  <si>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</si>
  <si>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</si>
  <si>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</si>
  <si>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</si>
  <si>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</si>
  <si>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</si>
  <si>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</si>
  <si>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</si>
  <si>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</si>
  <si>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</si>
  <si>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</si>
  <si>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</si>
  <si>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</si>
  <si>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</si>
  <si>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</si>
  <si>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</si>
  <si>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</si>
  <si>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</si>
  <si>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</si>
  <si>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</si>
  <si>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</si>
  <si>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</si>
  <si>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</si>
  <si>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</si>
  <si>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</si>
  <si>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</si>
  <si>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</si>
  <si>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</si>
  <si>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</si>
  <si>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</si>
  <si>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</si>
  <si>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</si>
  <si>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</si>
  <si>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07.02.2017</t>
  </si>
  <si>
    <t xml:space="preserve"> TELANGANA MEDIUM IRRIGATION PROJECTS (BASIN WISE) 
DAILY WATER LEVELS on 08.02.2017</t>
  </si>
  <si>
    <t xml:space="preserve"> Water level on 08.02.2017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</si>
</sst>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39" activePane="bottomLeft" state="frozen"/>
      <selection pane="bottomLeft" activeCell="M42" sqref="M42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444.72758399999998</v>
      </c>
      <c r="I17" s="4">
        <v>1088</v>
      </c>
      <c r="J17" s="15">
        <f>1458.89*0.3048</f>
        <v>444.66967200000005</v>
      </c>
      <c r="K17" s="4">
        <v>1064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456.9</v>
      </c>
      <c r="I18" s="4">
        <v>983</v>
      </c>
      <c r="J18" s="15">
        <v>456.82</v>
      </c>
      <c r="K18" s="4">
        <v>967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282.7</v>
      </c>
      <c r="I20" s="4">
        <v>500.24099999999999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</v>
      </c>
      <c r="I29" s="4">
        <v>7253</v>
      </c>
      <c r="J29" s="15">
        <v>239.6</v>
      </c>
      <c r="K29" s="4">
        <v>7253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150.80000000000001</v>
      </c>
      <c r="I34" s="4">
        <v>339.089</v>
      </c>
      <c r="J34" s="15">
        <v>150.69999999999999</v>
      </c>
      <c r="K34" s="4">
        <v>329.95600000000002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359.18540000000002</v>
      </c>
      <c r="I36" s="4">
        <v>813.80700000000002</v>
      </c>
      <c r="J36" s="15">
        <f>(5/12+33)*0.3048+E36</f>
        <v>359.18540000000002</v>
      </c>
      <c r="K36" s="5">
        <v>813.80700000000002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109.9</v>
      </c>
      <c r="I39" s="4">
        <v>67.132999999999996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95.075800000000001</v>
      </c>
      <c r="I40" s="4">
        <v>864</v>
      </c>
      <c r="J40" s="15">
        <f>(3/12+27)*0.3048+E40</f>
        <v>95.075800000000001</v>
      </c>
      <c r="K40" s="4">
        <v>864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121.13</v>
      </c>
      <c r="I42" s="4">
        <v>523.5</v>
      </c>
      <c r="J42" s="15">
        <v>121.1</v>
      </c>
      <c r="K42" s="4">
        <v>522.70000000000005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450.14387999999997</v>
      </c>
      <c r="I46" s="4">
        <v>1402.34</v>
      </c>
      <c r="J46" s="15">
        <f>1476.25*0.3048</f>
        <v>449.96100000000001</v>
      </c>
      <c r="K46" s="4">
        <v>1331.68</v>
      </c>
      <c r="L46" s="4">
        <v>0</v>
      </c>
      <c r="M46" s="4">
        <v>108.63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75.685000000000002</v>
      </c>
      <c r="I49" s="4">
        <v>107.46299999999999</v>
      </c>
      <c r="J49" s="9">
        <v>75.685000000000002</v>
      </c>
      <c r="K49" s="5">
        <v>107.46299999999999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71.900000000000006</v>
      </c>
      <c r="I50" s="4">
        <v>393.48</v>
      </c>
      <c r="J50" s="15">
        <v>71.849999999999994</v>
      </c>
      <c r="K50" s="4">
        <v>387.75900000000001</v>
      </c>
      <c r="L50" s="4">
        <v>0</v>
      </c>
      <c r="M50" s="4">
        <v>69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122.43</v>
      </c>
      <c r="I51" s="4">
        <v>6923</v>
      </c>
      <c r="J51" s="15">
        <v>122.43</v>
      </c>
      <c r="K51" s="4">
        <v>6923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31539.9</v>
      </c>
      <c r="J52" s="15"/>
      <c r="K52" s="14">
        <f>SUM(K11:K51)</f>
        <v>31348.851999999999</v>
      </c>
      <c r="L52" s="14">
        <f>SUM(L11:L51)</f>
        <v>100</v>
      </c>
      <c r="M52" s="14">
        <f>SUM(M11:M51)</f>
        <v>1077.58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4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193.56324000000001</v>
      </c>
      <c r="I59" s="4">
        <v>2201</v>
      </c>
      <c r="J59" s="15">
        <f>634.81*0.3048</f>
        <v>193.49008799999999</v>
      </c>
      <c r="K59" s="4">
        <v>2157</v>
      </c>
      <c r="L59" s="4">
        <v>12.61</v>
      </c>
      <c r="M59" s="4">
        <v>511.8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513.10032000000001</v>
      </c>
      <c r="I61" s="1">
        <v>1159.96</v>
      </c>
      <c r="J61" s="15">
        <f>1683.4*0.3048</f>
        <v>513.10032000000001</v>
      </c>
      <c r="K61" s="1">
        <v>1159.96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251.21680000000001</v>
      </c>
      <c r="I63" s="4">
        <v>2109.41</v>
      </c>
      <c r="J63" s="15">
        <f>(0/12+24)*0.3048+E63</f>
        <v>251.11520000000002</v>
      </c>
      <c r="K63" s="4">
        <v>2052.13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94.26</v>
      </c>
      <c r="I65" s="4">
        <v>1624</v>
      </c>
      <c r="J65" s="15">
        <v>94.26</v>
      </c>
      <c r="K65" s="4">
        <v>1624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116.23</v>
      </c>
      <c r="I66" s="4">
        <v>314.23</v>
      </c>
      <c r="J66" s="15">
        <v>116.17</v>
      </c>
      <c r="K66" s="4">
        <v>306.63</v>
      </c>
      <c r="L66" s="4">
        <v>0</v>
      </c>
      <c r="M66" s="4">
        <v>44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193.292</v>
      </c>
      <c r="I68" s="5">
        <v>138.054</v>
      </c>
      <c r="J68" s="9">
        <v>193.292</v>
      </c>
      <c r="K68" s="5">
        <v>138.054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7782.6540000000005</v>
      </c>
      <c r="J69" s="15"/>
      <c r="K69" s="14">
        <f>SUM(K55:K68)</f>
        <v>7673.7740000000003</v>
      </c>
      <c r="L69" s="14">
        <f>SUM(L55:L68)</f>
        <v>12.61</v>
      </c>
      <c r="M69" s="14">
        <f>SUM(M55:M68)</f>
        <v>600.79999999999995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39322.554000000004</v>
      </c>
      <c r="J70" s="15"/>
      <c r="K70" s="14">
        <f>K69+K52</f>
        <v>39022.625999999997</v>
      </c>
      <c r="L70" s="14">
        <f>L69+L52</f>
        <v>112.61</v>
      </c>
      <c r="M70" s="14">
        <f>M69+M52</f>
        <v>1678.3799999999999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8" s="35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2017-02-08T05:25:55Z</cp:lastPrinted>
  <dcterms:created xsi:type="dcterms:W3CDTF">2000-07-15T07:26:51Z</dcterms:created>
  <dcterms:modified xsi:type="dcterms:W3CDTF">2017-02-08T05:25:58Z</dcterms:modified>
</cp:coreProperties>
</file>