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42"/>
  <c r="J59" l="1"/>
  <c r="J15"/>
  <c r="J34"/>
  <c r="K38" l="1"/>
  <c r="K59" l="1"/>
  <c r="K21"/>
  <c r="J21"/>
  <c r="J32"/>
  <c r="J41" l="1"/>
  <c r="K68"/>
  <c r="J68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<sst xmlns="http://schemas.openxmlformats.org/spreadsheetml/2006/main" count="155" uniqueCount="94">
  <si>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</si>
  <si>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</si>
  <si>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</si>
  <si>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</si>
  <si>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</si>
  <si>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</si>
  <si>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</si>
  <si>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</si>
  <si>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</si>
  <si>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</si>
  <si>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</si>
  <si>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</si>
  <si>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</si>
  <si>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</si>
  <si>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</si>
  <si>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</si>
  <si>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</si>
  <si>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</si>
  <si>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</si>
  <si>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</si>
  <si>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</si>
  <si>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</si>
  <si>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</si>
  <si>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</si>
  <si>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</si>
  <si>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</si>
  <si>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</si>
  <si>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</si>
  <si>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</si>
  <si>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</si>
  <si>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</si>
  <si>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</si>
  <si>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</si>
  <si>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</si>
  <si>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</si>
  <si>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</si>
  <si>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</si>
  <si>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</si>
  <si>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</si>
  <si>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</si>
  <si>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</si>
  <si>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</si>
  <si>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</si>
  <si>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</si>
  <si>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</si>
  <si>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</si>
  <si>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</si>
  <si>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</si>
  <si>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</si>
  <si>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</si>
  <si>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</si>
  <si>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</si>
  <si>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</si>
  <si>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</si>
  <si>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</si>
  <si>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</si>
  <si>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</si>
  <si>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</si>
  <si>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</si>
  <si>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</si>
  <si>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</si>
  <si>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</si>
  <si>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</si>
  <si>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</si>
  <si>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</si>
  <si>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</si>
  <si>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</si>
  <si>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</si>
  <si>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</si>
  <si>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</si>
  <si>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</si>
  <si>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</si>
  <si>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</si>
  <si>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</si>
  <si>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</si>
  <si>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</si>
  <si>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</si>
  <si>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</si>
  <si>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</si>
  <si>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</si>
  <si>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</si>
  <si>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</si>
  <si>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</si>
  <si>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</si>
  <si>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</si>
  <si>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</si>
  <si>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</si>
  <si>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</si>
  <si>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</si>
  <si>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</si>
  <si>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</si>
  <si>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12.05.2017</t>
  </si>
  <si>
    <t xml:space="preserve"> TELANGANA MEDIUM IRRIGATION PROJECTS (BASIN WISE) 
DAILY WATER LEVELS on 13.05.2017</t>
  </si>
  <si>
    <t xml:space="preserve"> Water level on 13.05.2017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</si>
</sst>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42" zoomScaleNormal="57" zoomScaleSheetLayoutView="42" workbookViewId="0">
      <pane ySplit="6" topLeftCell="A46" activePane="bottomLeft" state="frozen"/>
      <selection pane="bottomLeft" activeCell="J50" sqref="J50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3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5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5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91</v>
      </c>
      <c r="I3" s="51"/>
      <c r="J3" s="57" t="s">
        <v>93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5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5" ht="48.75" customHeight="1">
      <c r="A5" s="49"/>
      <c r="B5" s="49"/>
      <c r="C5" s="49"/>
      <c r="D5" s="49"/>
      <c r="E5" s="49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9"/>
      <c r="M5" s="49"/>
      <c r="N5" s="49"/>
      <c r="O5" s="49"/>
      <c r="P5" s="49"/>
      <c r="Q5" s="49"/>
      <c r="R5" s="49"/>
    </row>
    <row r="6" spans="1:25" ht="34.5" customHeight="1">
      <c r="A6" s="49"/>
      <c r="B6" s="49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9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5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384.54787200000004</v>
      </c>
      <c r="I15" s="4">
        <v>183</v>
      </c>
      <c r="J15" s="11">
        <f>1261.64*0.3048</f>
        <v>384.54787200000004</v>
      </c>
      <c r="K15" s="4">
        <v>183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454.86</v>
      </c>
      <c r="I18" s="4">
        <v>605</v>
      </c>
      <c r="J18" s="11">
        <v>454.86</v>
      </c>
      <c r="K18" s="4">
        <v>605</v>
      </c>
      <c r="L18" s="4">
        <v>0</v>
      </c>
      <c r="M18" s="4">
        <v>92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274.62967680000003</v>
      </c>
      <c r="I21" s="4">
        <v>270</v>
      </c>
      <c r="J21" s="11">
        <f>901.016*0.3048</f>
        <v>274.62967680000003</v>
      </c>
      <c r="K21" s="4">
        <f>0.27*1000</f>
        <v>270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320.8</v>
      </c>
      <c r="I27" s="4">
        <v>121.623</v>
      </c>
      <c r="J27" s="11">
        <v>320.8</v>
      </c>
      <c r="K27" s="5">
        <v>121.623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122.8</v>
      </c>
      <c r="I33" s="4">
        <v>541</v>
      </c>
      <c r="J33" s="11">
        <v>122.8</v>
      </c>
      <c r="K33" s="4">
        <v>541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146.76241920000001</v>
      </c>
      <c r="I34" s="4">
        <v>96</v>
      </c>
      <c r="J34" s="11">
        <f>481.504*0.3048</f>
        <v>146.76241920000001</v>
      </c>
      <c r="K34" s="4">
        <v>96</v>
      </c>
      <c r="L34" s="9">
        <v>0</v>
      </c>
      <c r="M34" s="9">
        <v>25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(9/12+22)*0.3048+E36</f>
        <v>355.93419999999998</v>
      </c>
      <c r="K36" s="5">
        <v>370.78699999999998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116.89019040000001</v>
      </c>
      <c r="I42" s="4">
        <v>352</v>
      </c>
      <c r="J42" s="11">
        <f>383.366*0.3048</f>
        <v>116.8499568</v>
      </c>
      <c r="K42" s="4">
        <v>349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120.45</v>
      </c>
      <c r="I51" s="4">
        <v>5490</v>
      </c>
      <c r="J51" s="11">
        <v>120.42</v>
      </c>
      <c r="K51" s="4">
        <v>5470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19606.796000000002</v>
      </c>
      <c r="J52" s="11"/>
      <c r="K52" s="22">
        <f>SUM(K11:K51)</f>
        <v>19583.796000000002</v>
      </c>
      <c r="L52" s="22">
        <f t="shared" ref="L52:Q52" si="0">SUM(L11:L51)</f>
        <v>100</v>
      </c>
      <c r="M52" s="22">
        <f t="shared" si="0"/>
        <v>1045.402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387.56</v>
      </c>
      <c r="I55" s="4">
        <v>93</v>
      </c>
      <c r="J55" s="42">
        <v>387.56</v>
      </c>
      <c r="K55" s="4">
        <v>93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0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92.71</v>
      </c>
      <c r="I65" s="4">
        <v>988</v>
      </c>
      <c r="J65" s="11">
        <v>92.71</v>
      </c>
      <c r="K65" s="4">
        <v>988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14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191.97218400000003</v>
      </c>
      <c r="I68" s="5">
        <v>34</v>
      </c>
      <c r="J68" s="7">
        <f>629.83*0.3048</f>
        <v>191.97218400000003</v>
      </c>
      <c r="K68" s="5">
        <f>0.034*1000</f>
        <v>34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2771.3799999999997</v>
      </c>
      <c r="J69" s="11"/>
      <c r="K69" s="22">
        <f>SUM(K55:K68)</f>
        <v>2771.3799999999997</v>
      </c>
      <c r="L69" s="22">
        <v>8</v>
      </c>
      <c r="M69" s="22">
        <f>SUM(M55:M68)</f>
        <v>52.260000000000005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22378.176000000003</v>
      </c>
      <c r="J70" s="11"/>
      <c r="K70" s="22">
        <f>K69+K52</f>
        <v>22355.176000000003</v>
      </c>
      <c r="L70" s="22">
        <f>L69+L52</f>
        <v>108</v>
      </c>
      <c r="M70" s="22">
        <f>M69+M52</f>
        <v>1097.662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2017-05-15T05:29:58Z</cp:lastPrinted>
  <dcterms:created xsi:type="dcterms:W3CDTF">2000-07-15T07:26:51Z</dcterms:created>
  <dcterms:modified xsi:type="dcterms:W3CDTF">2017-05-15T05:29:59Z</dcterms:modified>
</cp:coreProperties>
</file>