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6" i="3"/>
  <c r="J41"/>
  <c r="J40"/>
  <c r="J36"/>
  <c r="J59" l="1"/>
  <c r="J17"/>
  <c r="J61" l="1"/>
  <c r="J15" l="1"/>
  <c r="F15"/>
  <c r="J63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<sst xmlns="http://schemas.openxmlformats.org/spreadsheetml/2006/main" count="155" uniqueCount="98">
  <si>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</si>
  <si>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</si>
  <si>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</si>
  <si>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</si>
  <si>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</si>
  <si>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</si>
  <si>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</si>
  <si>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</si>
  <si>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</si>
  <si>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</si>
  <si>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</si>
  <si>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</si>
  <si>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</si>
  <si>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</si>
  <si>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</si>
  <si>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</si>
  <si>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</si>
  <si>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</si>
  <si>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</si>
  <si>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</si>
  <si>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</si>
  <si>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</si>
  <si>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</si>
  <si>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</si>
  <si>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</si>
  <si>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</si>
  <si>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</si>
  <si>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</si>
  <si>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</si>
  <si>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</si>
  <si>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</si>
  <si>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</si>
  <si>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</si>
  <si>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</si>
  <si>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</si>
  <si>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</si>
  <si>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</si>
  <si>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</si>
  <si>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</si>
  <si>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</si>
  <si>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</si>
  <si>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</si>
  <si>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</si>
  <si>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</si>
  <si>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</si>
  <si>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</si>
  <si>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</si>
  <si>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</si>
  <si>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</si>
  <si>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</si>
  <si>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</si>
  <si>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</si>
  <si>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</si>
  <si>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</si>
  <si>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</si>
  <si>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</si>
  <si>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</si>
  <si>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</si>
  <si>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</si>
  <si>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</si>
  <si>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</si>
  <si>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</si>
  <si>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</si>
  <si>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</si>
  <si>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</si>
  <si>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</si>
  <si>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</si>
  <si>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</si>
  <si>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</si>
  <si>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</si>
  <si>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</si>
  <si>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</si>
  <si>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</si>
  <si>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</si>
  <si>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</si>
  <si>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</si>
  <si>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</si>
  <si>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</si>
  <si>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</si>
  <si>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</si>
  <si>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</si>
  <si>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</si>
  <si>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</si>
  <si>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</si>
  <si>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</si>
  <si>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</si>
  <si>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</si>
  <si>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</si>
  <si>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</si>
  <si>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</si>
  <si>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</si>
  <si>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</si>
  <si>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</si>
  <si>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</si>
  <si>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</si>
  <si>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14.03.2017</t>
  </si>
  <si>
    <t xml:space="preserve"> TELANGANA MEDIUM IRRIGATION PROJECTS (BASIN WISE) 
DAILY WATER LEVELS on 15.03.2017</t>
  </si>
  <si>
    <t xml:space="preserve"> Water level on 15.03.2017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</si>
</sst>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28" activePane="bottomLeft" state="frozen"/>
      <selection pane="bottomLeft" activeCell="Q31" sqref="Q3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443.88938400000001</v>
      </c>
      <c r="I17" s="4">
        <v>768</v>
      </c>
      <c r="J17" s="15">
        <f>1456.33*0.3048</f>
        <v>443.88938400000001</v>
      </c>
      <c r="K17" s="4">
        <v>768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456.22</v>
      </c>
      <c r="I18" s="4">
        <v>844</v>
      </c>
      <c r="J18" s="15">
        <v>456.22</v>
      </c>
      <c r="K18" s="4">
        <v>844</v>
      </c>
      <c r="L18" s="4">
        <v>0</v>
      </c>
      <c r="M18" s="4">
        <v>71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153.93</v>
      </c>
      <c r="I32" s="4">
        <v>385.44</v>
      </c>
      <c r="J32" s="15">
        <v>153.93</v>
      </c>
      <c r="K32" s="4">
        <v>385.44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149.1</v>
      </c>
      <c r="I34" s="4">
        <v>208.64699999999999</v>
      </c>
      <c r="J34" s="15">
        <v>149.1</v>
      </c>
      <c r="K34" s="4">
        <v>208.64699999999999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358.09320000000002</v>
      </c>
      <c r="I36" s="4">
        <v>636.24</v>
      </c>
      <c r="J36" s="15">
        <f>(8/12+29)*0.3048+E36</f>
        <v>358.04239999999999</v>
      </c>
      <c r="K36" s="5">
        <v>628.89800000000002</v>
      </c>
      <c r="L36" s="4">
        <v>0</v>
      </c>
      <c r="M36" s="4">
        <v>84.97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93.7804</v>
      </c>
      <c r="I40" s="4">
        <v>460</v>
      </c>
      <c r="J40" s="15">
        <f>(9/12+22)*0.3048+E40</f>
        <v>93.7042</v>
      </c>
      <c r="K40" s="4">
        <v>438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120.04</v>
      </c>
      <c r="I42" s="4">
        <v>481.1</v>
      </c>
      <c r="J42" s="15">
        <v>120</v>
      </c>
      <c r="K42" s="4">
        <v>469.7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448.56501600000007</v>
      </c>
      <c r="I46" s="4">
        <v>868.89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70.56</v>
      </c>
      <c r="I50" s="4">
        <v>261.83100000000002</v>
      </c>
      <c r="J50" s="15">
        <v>70.540000000000006</v>
      </c>
      <c r="K50" s="4">
        <v>260.23599999999999</v>
      </c>
      <c r="L50" s="4">
        <v>0</v>
      </c>
      <c r="M50" s="4">
        <v>20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121.76</v>
      </c>
      <c r="I51" s="4">
        <v>6450</v>
      </c>
      <c r="J51" s="15">
        <v>121.73</v>
      </c>
      <c r="K51" s="4">
        <v>6438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26487.748000000003</v>
      </c>
      <c r="J52" s="15"/>
      <c r="K52" s="14">
        <f>SUM(K11:K51)</f>
        <v>26418.931000000008</v>
      </c>
      <c r="L52" s="14">
        <f t="shared" ref="L52:Q52" si="0">SUM(L11:L51)</f>
        <v>100</v>
      </c>
      <c r="M52" s="14">
        <f t="shared" si="0"/>
        <v>1360.373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388.14</v>
      </c>
      <c r="I55" s="4">
        <v>142</v>
      </c>
      <c r="J55" s="38">
        <v>388.14</v>
      </c>
      <c r="K55" s="4">
        <v>142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191.450976</v>
      </c>
      <c r="I59" s="4">
        <v>1163</v>
      </c>
      <c r="J59" s="15">
        <f>628.12*0.3048</f>
        <v>191.450976</v>
      </c>
      <c r="K59" s="4">
        <v>1163</v>
      </c>
      <c r="L59" s="4">
        <v>0</v>
      </c>
      <c r="M59" s="4">
        <v>69.209999999999994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92.82</v>
      </c>
      <c r="I65" s="4">
        <v>1033.18</v>
      </c>
      <c r="J65" s="15">
        <v>92.67</v>
      </c>
      <c r="K65" s="4">
        <v>971</v>
      </c>
      <c r="L65" s="4">
        <v>0</v>
      </c>
      <c r="M65" s="4">
        <v>310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115.21</v>
      </c>
      <c r="I66" s="4">
        <v>192.41</v>
      </c>
      <c r="J66" s="15">
        <v>115.16</v>
      </c>
      <c r="K66" s="4">
        <v>187.89</v>
      </c>
      <c r="L66" s="4">
        <v>0</v>
      </c>
      <c r="M66" s="4">
        <v>52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192.98699999999999</v>
      </c>
      <c r="I68" s="5">
        <v>108.69199999999999</v>
      </c>
      <c r="J68" s="9">
        <v>192.98699999999999</v>
      </c>
      <c r="K68" s="5">
        <v>108.69199999999999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5276.152</v>
      </c>
      <c r="J69" s="15"/>
      <c r="K69" s="14">
        <f>SUM(K55:K68)</f>
        <v>5209.4520000000002</v>
      </c>
      <c r="L69" s="14">
        <v>8</v>
      </c>
      <c r="M69" s="14">
        <f>SUM(M55:M68)</f>
        <v>612.66999999999996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31763.9</v>
      </c>
      <c r="J70" s="15"/>
      <c r="K70" s="14">
        <f>K69+K52</f>
        <v>31628.383000000009</v>
      </c>
      <c r="L70" s="14">
        <f>L69+L52</f>
        <v>108</v>
      </c>
      <c r="M70" s="14">
        <f>M69+M52</f>
        <v>1973.0430000000001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2017-03-15T05:39:21Z</cp:lastPrinted>
  <dcterms:created xsi:type="dcterms:W3CDTF">2000-07-15T07:26:51Z</dcterms:created>
  <dcterms:modified xsi:type="dcterms:W3CDTF">2017-03-15T05:39:22Z</dcterms:modified>
</cp:coreProperties>
</file>