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63" i="3"/>
  <c r="J59"/>
  <c r="J36"/>
  <c r="J40"/>
  <c r="J17"/>
  <c r="J46" l="1"/>
  <c r="J41"/>
  <c r="J61" l="1"/>
  <c r="J15" l="1"/>
  <c r="F15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<sst xmlns="http://schemas.openxmlformats.org/spreadsheetml/2006/main" count="155" uniqueCount="98">
  <si>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</si>
  <si>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</si>
  <si>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</si>
  <si>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</si>
  <si>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</si>
  <si>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</si>
  <si>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</si>
  <si>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</si>
  <si>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</si>
  <si>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</si>
  <si>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</si>
  <si>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</si>
  <si>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</si>
  <si>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</si>
  <si>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</si>
  <si>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</si>
  <si>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</si>
  <si>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</si>
  <si>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</si>
  <si>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</si>
  <si>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</si>
  <si>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</si>
  <si>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</si>
  <si>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</si>
  <si>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</si>
  <si>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</si>
  <si>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</si>
  <si>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</si>
  <si>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</si>
  <si>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</si>
  <si>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</si>
  <si>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</si>
  <si>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</si>
  <si>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</si>
  <si>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</si>
  <si>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</si>
  <si>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</si>
  <si>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</si>
  <si>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</si>
  <si>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</si>
  <si>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</si>
  <si>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</si>
  <si>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</si>
  <si>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</si>
  <si>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</si>
  <si>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</si>
  <si>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</si>
  <si>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</si>
  <si>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</si>
  <si>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</si>
  <si>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</si>
  <si>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</si>
  <si>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</si>
  <si>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</si>
  <si>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</si>
  <si>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</si>
  <si>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</si>
  <si>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</si>
  <si>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</si>
  <si>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</si>
  <si>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</si>
  <si>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</si>
  <si>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</si>
  <si>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</si>
  <si>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</si>
  <si>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</si>
  <si>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</si>
  <si>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</si>
  <si>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</si>
  <si>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</si>
  <si>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</si>
  <si>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</si>
  <si>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</si>
  <si>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</si>
  <si>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</si>
  <si>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</si>
  <si>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</si>
  <si>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</si>
  <si>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</si>
  <si>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</si>
  <si>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</si>
  <si>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</si>
  <si>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</si>
  <si>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</si>
  <si>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</si>
  <si>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</si>
  <si>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</si>
  <si>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</si>
  <si>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</si>
  <si>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</si>
  <si>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</si>
  <si>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</si>
  <si>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</si>
  <si>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</si>
  <si>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</si>
  <si>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15.03.2017</t>
  </si>
  <si>
    <t xml:space="preserve"> TELANGANA MEDIUM IRRIGATION PROJECTS (BASIN WISE) 
DAILY WATER LEVELS on 16.03.2017</t>
  </si>
  <si>
    <t xml:space="preserve"> Water level on 16.03.2017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</si>
</sst>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57" activePane="bottomLeft" state="frozen"/>
      <selection pane="bottomLeft" activeCell="J63" sqref="J63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1" ht="38.2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21" ht="9" customHeight="1">
      <c r="A3" s="41" t="s">
        <v>36</v>
      </c>
      <c r="B3" s="41" t="s">
        <v>0</v>
      </c>
      <c r="C3" s="41" t="s">
        <v>59</v>
      </c>
      <c r="D3" s="41" t="s">
        <v>58</v>
      </c>
      <c r="E3" s="41" t="s">
        <v>57</v>
      </c>
      <c r="F3" s="41" t="s">
        <v>1</v>
      </c>
      <c r="G3" s="41"/>
      <c r="H3" s="50" t="s">
        <v>95</v>
      </c>
      <c r="I3" s="51"/>
      <c r="J3" s="43" t="s">
        <v>97</v>
      </c>
      <c r="K3" s="43"/>
      <c r="L3" s="41" t="s">
        <v>44</v>
      </c>
      <c r="M3" s="41" t="s">
        <v>56</v>
      </c>
      <c r="N3" s="41" t="s">
        <v>62</v>
      </c>
      <c r="O3" s="41" t="s">
        <v>63</v>
      </c>
      <c r="P3" s="41" t="s">
        <v>89</v>
      </c>
      <c r="Q3" s="41" t="s">
        <v>63</v>
      </c>
      <c r="R3" s="41" t="s">
        <v>54</v>
      </c>
    </row>
    <row r="4" spans="1:21" ht="71.25" customHeight="1">
      <c r="A4" s="41"/>
      <c r="B4" s="41"/>
      <c r="C4" s="41"/>
      <c r="D4" s="41"/>
      <c r="E4" s="41"/>
      <c r="F4" s="41"/>
      <c r="G4" s="41"/>
      <c r="H4" s="52"/>
      <c r="I4" s="53"/>
      <c r="J4" s="43"/>
      <c r="K4" s="43"/>
      <c r="L4" s="41"/>
      <c r="M4" s="41"/>
      <c r="N4" s="41"/>
      <c r="O4" s="41"/>
      <c r="P4" s="41"/>
      <c r="Q4" s="41"/>
      <c r="R4" s="41"/>
      <c r="U4" s="16" t="s">
        <v>88</v>
      </c>
    </row>
    <row r="5" spans="1:21" ht="48.75" customHeight="1">
      <c r="A5" s="41"/>
      <c r="B5" s="41"/>
      <c r="C5" s="41"/>
      <c r="D5" s="41"/>
      <c r="E5" s="41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1"/>
      <c r="M5" s="41"/>
      <c r="N5" s="41"/>
      <c r="O5" s="41"/>
      <c r="P5" s="41"/>
      <c r="Q5" s="41"/>
      <c r="R5" s="41"/>
    </row>
    <row r="6" spans="1:21" ht="34.5" customHeight="1">
      <c r="A6" s="41"/>
      <c r="B6" s="41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1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1" ht="14.2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443.88938400000001</v>
      </c>
      <c r="I17" s="4">
        <v>768</v>
      </c>
      <c r="J17" s="15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456.22</v>
      </c>
      <c r="I18" s="4">
        <v>844</v>
      </c>
      <c r="J18" s="15">
        <v>456.15</v>
      </c>
      <c r="K18" s="4">
        <v>831</v>
      </c>
      <c r="L18" s="4">
        <v>0</v>
      </c>
      <c r="M18" s="4">
        <v>71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153.93</v>
      </c>
      <c r="I32" s="4">
        <v>385.44</v>
      </c>
      <c r="J32" s="15">
        <v>153.93</v>
      </c>
      <c r="K32" s="4">
        <v>385.44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123.45</v>
      </c>
      <c r="I33" s="4">
        <v>691</v>
      </c>
      <c r="J33" s="15">
        <v>123.45</v>
      </c>
      <c r="K33" s="4">
        <v>691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149.1</v>
      </c>
      <c r="I34" s="4">
        <v>208.64699999999999</v>
      </c>
      <c r="J34" s="15">
        <v>149.1</v>
      </c>
      <c r="K34" s="4">
        <v>208.64699999999999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358.04239999999999</v>
      </c>
      <c r="I36" s="4">
        <v>628.89800000000002</v>
      </c>
      <c r="J36" s="15">
        <f>(6/12+29)*0.3048+E36</f>
        <v>357.99160000000001</v>
      </c>
      <c r="K36" s="5">
        <v>621.55700000000002</v>
      </c>
      <c r="L36" s="4">
        <v>0</v>
      </c>
      <c r="M36" s="4">
        <v>84.97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93.7042</v>
      </c>
      <c r="I40" s="4">
        <v>438</v>
      </c>
      <c r="J40" s="15">
        <f>(7/12+22)*0.3048+E40</f>
        <v>93.653399999999991</v>
      </c>
      <c r="K40" s="4">
        <v>428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120</v>
      </c>
      <c r="I42" s="4">
        <v>469.7</v>
      </c>
      <c r="J42" s="15">
        <v>119.96</v>
      </c>
      <c r="K42" s="4">
        <v>468.3</v>
      </c>
      <c r="L42" s="4">
        <v>0</v>
      </c>
      <c r="M42" s="4">
        <v>50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448.51320000000004</v>
      </c>
      <c r="I46" s="4">
        <v>854.41</v>
      </c>
      <c r="J46" s="15">
        <f>1471.5*0.3048</f>
        <v>448.51320000000004</v>
      </c>
      <c r="K46" s="4">
        <v>854.41</v>
      </c>
      <c r="L46" s="4">
        <v>0</v>
      </c>
      <c r="M46" s="4">
        <v>98.125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70.540000000000006</v>
      </c>
      <c r="I50" s="4">
        <v>260.23599999999999</v>
      </c>
      <c r="J50" s="15">
        <v>70.540000000000006</v>
      </c>
      <c r="K50" s="4">
        <v>260.23599999999999</v>
      </c>
      <c r="L50" s="4">
        <v>0</v>
      </c>
      <c r="M50" s="4">
        <v>20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121.73</v>
      </c>
      <c r="I51" s="4">
        <v>6438</v>
      </c>
      <c r="J51" s="15">
        <v>121.73</v>
      </c>
      <c r="K51" s="4">
        <v>6438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1" t="s">
        <v>49</v>
      </c>
      <c r="B52" s="41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26418.931000000008</v>
      </c>
      <c r="J52" s="15"/>
      <c r="K52" s="14">
        <f>SUM(K11:K51)</f>
        <v>26361.190000000006</v>
      </c>
      <c r="L52" s="14">
        <f t="shared" ref="L52:Q52" si="0">SUM(L11:L51)</f>
        <v>100</v>
      </c>
      <c r="M52" s="14">
        <f t="shared" si="0"/>
        <v>1360.373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1" t="s">
        <v>82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388.14</v>
      </c>
      <c r="I55" s="4">
        <v>142</v>
      </c>
      <c r="J55" s="38">
        <v>388.14</v>
      </c>
      <c r="K55" s="4">
        <v>142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191.450976</v>
      </c>
      <c r="I59" s="4">
        <v>1163</v>
      </c>
      <c r="J59" s="15">
        <f>628.02*0.3048</f>
        <v>191.42049600000001</v>
      </c>
      <c r="K59" s="4">
        <v>1151</v>
      </c>
      <c r="L59" s="4">
        <v>0</v>
      </c>
      <c r="M59" s="4">
        <v>83.21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250.32780000000002</v>
      </c>
      <c r="I63" s="4">
        <v>1648.46</v>
      </c>
      <c r="J63" s="15">
        <f>(10/12+19)*0.3048+E63</f>
        <v>249.84520000000001</v>
      </c>
      <c r="K63" s="4">
        <v>1426.7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92.67</v>
      </c>
      <c r="I65" s="4">
        <v>971</v>
      </c>
      <c r="J65" s="15">
        <v>92.43</v>
      </c>
      <c r="K65" s="4">
        <v>895</v>
      </c>
      <c r="L65" s="4">
        <v>0</v>
      </c>
      <c r="M65" s="4">
        <v>310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115.16</v>
      </c>
      <c r="I66" s="4">
        <v>187.89</v>
      </c>
      <c r="J66" s="15">
        <v>115.13</v>
      </c>
      <c r="K66" s="4">
        <v>184.88</v>
      </c>
      <c r="L66" s="4">
        <v>0</v>
      </c>
      <c r="M66" s="4">
        <v>35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192.98699999999999</v>
      </c>
      <c r="I68" s="5">
        <v>108.69199999999999</v>
      </c>
      <c r="J68" s="9">
        <v>192.98699999999999</v>
      </c>
      <c r="K68" s="5">
        <v>108.69199999999999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5209.4520000000002</v>
      </c>
      <c r="J69" s="15"/>
      <c r="K69" s="14">
        <f>SUM(K55:K68)</f>
        <v>4896.6819999999998</v>
      </c>
      <c r="L69" s="14">
        <v>8</v>
      </c>
      <c r="M69" s="14">
        <f>SUM(M55:M68)</f>
        <v>609.66999999999996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31628.383000000009</v>
      </c>
      <c r="J70" s="15"/>
      <c r="K70" s="14">
        <f>K69+K52</f>
        <v>31257.872000000007</v>
      </c>
      <c r="L70" s="14">
        <f>L69+L52</f>
        <v>108</v>
      </c>
      <c r="M70" s="14">
        <f>M69+M52</f>
        <v>1970.0430000000001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 spans="1:18" s="35" customFormat="1" ht="22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 spans="1:18" s="35" customFormat="1" ht="15" hidden="1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2017-03-16T05:54:18Z</cp:lastPrinted>
  <dcterms:created xsi:type="dcterms:W3CDTF">2000-07-15T07:26:51Z</dcterms:created>
  <dcterms:modified xsi:type="dcterms:W3CDTF">2017-03-16T07:59:14Z</dcterms:modified>
</cp:coreProperties>
</file>