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0"/>
  <c r="J59"/>
  <c r="J17" l="1"/>
  <c r="J41"/>
  <c r="J11" l="1"/>
  <c r="J13" l="1"/>
  <c r="M46" l="1"/>
  <c r="J46"/>
  <c r="J23" l="1"/>
  <c r="J63" l="1"/>
  <c r="J6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<sst xmlns="http://schemas.openxmlformats.org/spreadsheetml/2006/main" count="168" uniqueCount="100">
  <si>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</si>
  <si>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</si>
  <si>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</si>
  <si>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</si>
  <si>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</si>
  <si>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</si>
  <si>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</si>
  <si>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</si>
  <si>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</si>
  <si>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</si>
  <si>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</si>
  <si>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</si>
  <si>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</si>
  <si>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</si>
  <si>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</si>
  <si>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</si>
  <si>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</si>
  <si>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</si>
  <si>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</si>
  <si>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</si>
  <si>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</si>
  <si>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</si>
  <si>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</si>
  <si>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</si>
  <si>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</si>
  <si>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</si>
  <si>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</si>
  <si>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</si>
  <si>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</si>
  <si>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</si>
  <si>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</si>
  <si>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</si>
  <si>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</si>
  <si>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</si>
  <si>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</si>
  <si>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</si>
  <si>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</si>
  <si>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</si>
  <si>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</si>
  <si>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</si>
  <si>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</si>
  <si>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</si>
  <si>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</si>
  <si>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</si>
  <si>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</si>
  <si>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</si>
  <si>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</si>
  <si>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</si>
  <si>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</si>
  <si>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</si>
  <si>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</si>
  <si>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</si>
  <si>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</si>
  <si>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</si>
  <si>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</si>
  <si>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</si>
  <si>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</si>
  <si>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</si>
  <si>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</si>
  <si>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</si>
  <si>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</si>
  <si>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</si>
  <si>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</si>
  <si>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</si>
  <si>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</si>
  <si>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</si>
  <si>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</si>
  <si>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</si>
  <si>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</si>
  <si>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</si>
  <si>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</si>
  <si>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</si>
  <si>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</si>
  <si>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</si>
  <si>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</si>
  <si>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</si>
  <si>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</si>
  <si>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</si>
  <si>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</si>
  <si>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</si>
  <si>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</si>
  <si>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</si>
  <si>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</si>
  <si>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</si>
  <si>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</si>
  <si>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</si>
  <si>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</si>
  <si>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</si>
  <si>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</si>
  <si>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</si>
  <si>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</si>
  <si>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</si>
  <si>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</si>
  <si>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</si>
  <si>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</si>
  <si>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</si>
  <si>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</si>
  <si>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18.01.2017</t>
  </si>
  <si>
    <t xml:space="preserve"> TELANGANA MEDIUM IRRIGATION PROJECTS (BASIN WISE) 
DAILY WATER LEVELS on 19.01.2017</t>
  </si>
  <si>
    <t xml:space="preserve"> Water level on 19.01.2017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</si>
</sst>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5" zoomScaleNormal="57" zoomScaleSheetLayoutView="65" workbookViewId="0">
      <pane ySplit="6" topLeftCell="A7" activePane="bottomLeft" state="frozen"/>
      <selection pane="bottomLeft" activeCell="F13" sqref="F1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97</v>
      </c>
      <c r="I3" s="47"/>
      <c r="J3" s="53" t="s">
        <v>99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461.28631999999999</v>
      </c>
      <c r="I13" s="4">
        <v>130</v>
      </c>
      <c r="J13" s="15">
        <f>3.4*0.3048+E13</f>
        <v>461.28631999999999</v>
      </c>
      <c r="K13" s="4">
        <v>130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445.41338400000001</v>
      </c>
      <c r="I17" s="4">
        <v>1398</v>
      </c>
      <c r="J17" s="15">
        <f>1461.33*0.3048</f>
        <v>445.41338400000001</v>
      </c>
      <c r="K17" s="4">
        <v>1398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276.75</v>
      </c>
      <c r="I21" s="4">
        <v>475.40899999999999</v>
      </c>
      <c r="J21" s="15">
        <v>276.75</v>
      </c>
      <c r="K21" s="4">
        <v>475.40899999999999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</v>
      </c>
      <c r="I33" s="4">
        <v>789</v>
      </c>
      <c r="J33" s="15">
        <v>123.78</v>
      </c>
      <c r="K33" s="4">
        <v>783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359.62990000000002</v>
      </c>
      <c r="I36" s="4">
        <v>895.5</v>
      </c>
      <c r="J36" s="15">
        <f>(10/12+34)*0.3048+E36</f>
        <v>359.61720000000003</v>
      </c>
      <c r="K36" s="4">
        <v>893.12</v>
      </c>
      <c r="L36" s="4">
        <v>0</v>
      </c>
      <c r="M36" s="4">
        <v>27.54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</v>
      </c>
      <c r="I39" s="4">
        <v>110</v>
      </c>
      <c r="J39" s="15">
        <v>111</v>
      </c>
      <c r="K39" s="4">
        <v>110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95.482199999999992</v>
      </c>
      <c r="I40" s="4">
        <v>1038</v>
      </c>
      <c r="J40" s="15">
        <f>(6/12+28)*0.3048+E40</f>
        <v>95.456800000000001</v>
      </c>
      <c r="K40" s="4">
        <v>1027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198.78160000000003</v>
      </c>
      <c r="I41" s="4">
        <v>634</v>
      </c>
      <c r="J41" s="15">
        <f>(2/12+21)*0.3048+E41</f>
        <v>198.78160000000003</v>
      </c>
      <c r="K41" s="4">
        <v>634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121.7</v>
      </c>
      <c r="I42" s="4">
        <v>541.70000000000005</v>
      </c>
      <c r="J42" s="15">
        <v>121.67</v>
      </c>
      <c r="K42" s="4">
        <v>540.29999999999995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76.935000000000002</v>
      </c>
      <c r="I49" s="4">
        <v>164.631</v>
      </c>
      <c r="J49" s="9">
        <v>76.734999999999999</v>
      </c>
      <c r="K49" s="5">
        <v>154.20099999999999</v>
      </c>
      <c r="L49" s="4">
        <v>0</v>
      </c>
      <c r="M49" s="4">
        <v>60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72.95</v>
      </c>
      <c r="I50" s="4">
        <v>540.673</v>
      </c>
      <c r="J50" s="15">
        <v>72.88</v>
      </c>
      <c r="K50" s="4">
        <v>529.93700000000001</v>
      </c>
      <c r="L50" s="4">
        <v>0</v>
      </c>
      <c r="M50" s="4">
        <v>130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122.77</v>
      </c>
      <c r="I51" s="4">
        <v>7240</v>
      </c>
      <c r="J51" s="15">
        <v>122.77</v>
      </c>
      <c r="K51" s="4">
        <v>7240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33665.618000000002</v>
      </c>
      <c r="J52" s="15"/>
      <c r="K52" s="14">
        <f>SUM(K11:K51)</f>
        <v>33623.672000000006</v>
      </c>
      <c r="L52" s="14">
        <f>SUM(L11:L51)</f>
        <v>150</v>
      </c>
      <c r="M52" s="14">
        <f>SUM(M11:M51)</f>
        <v>1016.56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389.33</v>
      </c>
      <c r="I55" s="4">
        <v>259</v>
      </c>
      <c r="J55" s="15">
        <v>389.33</v>
      </c>
      <c r="K55" s="4">
        <v>259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194.84035200000002</v>
      </c>
      <c r="I59" s="4">
        <v>3040</v>
      </c>
      <c r="J59" s="15">
        <f>638.54*0.3048</f>
        <v>194.626992</v>
      </c>
      <c r="K59" s="4">
        <v>2890</v>
      </c>
      <c r="L59" s="4">
        <v>0</v>
      </c>
      <c r="M59" s="4">
        <v>100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513.58800000000008</v>
      </c>
      <c r="I61" s="1">
        <v>1273.23</v>
      </c>
      <c r="J61" s="15">
        <f>1685*0.3048</f>
        <v>513.58800000000008</v>
      </c>
      <c r="K61" s="1">
        <v>1273.23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251.95340000000002</v>
      </c>
      <c r="I63" s="4">
        <v>2574.11</v>
      </c>
      <c r="J63" s="15">
        <f>(9/12+26)*0.3048+E63</f>
        <v>251.95340000000002</v>
      </c>
      <c r="K63" s="4">
        <v>2574.11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93.81</v>
      </c>
      <c r="I65" s="4">
        <v>1414</v>
      </c>
      <c r="J65" s="15">
        <v>93.84</v>
      </c>
      <c r="K65" s="4">
        <v>1425</v>
      </c>
      <c r="L65" s="4">
        <v>370</v>
      </c>
      <c r="M65" s="4">
        <v>250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116.32</v>
      </c>
      <c r="I66" s="4">
        <v>326.83</v>
      </c>
      <c r="J66" s="9">
        <v>116.29</v>
      </c>
      <c r="K66" s="4">
        <v>322.63</v>
      </c>
      <c r="L66" s="4">
        <v>0</v>
      </c>
      <c r="M66" s="4">
        <v>48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193.42</v>
      </c>
      <c r="I68" s="5">
        <v>151.084</v>
      </c>
      <c r="J68" s="9">
        <v>193.42</v>
      </c>
      <c r="K68" s="5">
        <v>151.084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9038.2540000000008</v>
      </c>
      <c r="J69" s="15"/>
      <c r="K69" s="14">
        <f>SUM(K55:K68)</f>
        <v>8895.0540000000001</v>
      </c>
      <c r="L69" s="14">
        <f>SUM(L55:L68)</f>
        <v>370</v>
      </c>
      <c r="M69" s="14">
        <f>SUM(M55:M68)</f>
        <v>428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42703.872000000003</v>
      </c>
      <c r="J70" s="15"/>
      <c r="K70" s="14">
        <f>K69+K52</f>
        <v>42518.72600000001</v>
      </c>
      <c r="L70" s="14">
        <f>L69+L52</f>
        <v>520</v>
      </c>
      <c r="M70" s="14">
        <f>M69+M52</f>
        <v>1444.56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2017-01-17T06:10:02Z</cp:lastPrinted>
  <dcterms:created xsi:type="dcterms:W3CDTF">2000-07-15T07:26:51Z</dcterms:created>
  <dcterms:modified xsi:type="dcterms:W3CDTF">2017-01-19T05:40:30Z</dcterms:modified>
</cp:coreProperties>
</file>