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34"/>
  <c r="J42"/>
  <c r="J21"/>
  <c r="J36"/>
  <c r="J59"/>
  <c r="J68" l="1"/>
  <c r="K38" l="1"/>
  <c r="K59" l="1"/>
  <c r="J32"/>
  <c r="J41" l="1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<sst xmlns="http://schemas.openxmlformats.org/spreadsheetml/2006/main" count="155" uniqueCount="94">
  <si>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</si>
  <si>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</si>
  <si>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</si>
  <si>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</si>
  <si>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</si>
  <si>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</si>
  <si>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</si>
  <si>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</si>
  <si>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</si>
  <si>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</si>
  <si>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</si>
  <si>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</si>
  <si>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</si>
  <si>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</si>
  <si>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</si>
  <si>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</si>
  <si>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</si>
  <si>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</si>
  <si>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</si>
  <si>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</si>
  <si>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</si>
  <si>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</si>
  <si>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</si>
  <si>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</si>
  <si>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</si>
  <si>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</si>
  <si>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</si>
  <si>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</si>
  <si>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</si>
  <si>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</si>
  <si>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</si>
  <si>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</si>
  <si>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</si>
  <si>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</si>
  <si>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</si>
  <si>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</si>
  <si>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</si>
  <si>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</si>
  <si>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</si>
  <si>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</si>
  <si>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</si>
  <si>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</si>
  <si>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</si>
  <si>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</si>
  <si>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</si>
  <si>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</si>
  <si>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</si>
  <si>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</si>
  <si>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</si>
  <si>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</si>
  <si>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</si>
  <si>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</si>
  <si>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</si>
  <si>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</si>
  <si>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</si>
  <si>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</si>
  <si>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</si>
  <si>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</si>
  <si>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</si>
  <si>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</si>
  <si>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</si>
  <si>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</si>
  <si>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</si>
  <si>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</si>
  <si>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</si>
  <si>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</si>
  <si>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</si>
  <si>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</si>
  <si>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</si>
  <si>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</si>
  <si>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</si>
  <si>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</si>
  <si>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</si>
  <si>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</si>
  <si>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</si>
  <si>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</si>
  <si>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</si>
  <si>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</si>
  <si>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</si>
  <si>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</si>
  <si>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</si>
  <si>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</si>
  <si>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</si>
  <si>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</si>
  <si>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</si>
  <si>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</si>
  <si>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</si>
  <si>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</si>
  <si>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</si>
  <si>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</si>
  <si>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</si>
  <si>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18.05.2017</t>
  </si>
  <si>
    <t xml:space="preserve"> TELANGANA MEDIUM IRRIGATION PROJECTS (BASIN WISE) 
DAILY WATER LEVELS on 19.05.2017</t>
  </si>
  <si>
    <t xml:space="preserve"> Water level on 19.05.2017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</si>
</sst>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6" zoomScaleNormal="57" zoomScaleSheetLayoutView="66" workbookViewId="0">
      <pane ySplit="6" topLeftCell="A13" activePane="bottomLeft" state="frozen"/>
      <selection pane="bottomLeft" activeCell="Q17" sqref="Q17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5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5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91</v>
      </c>
      <c r="I3" s="55"/>
      <c r="J3" s="47" t="s">
        <v>93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5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5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5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5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384.49300800000003</v>
      </c>
      <c r="I15" s="4">
        <v>179</v>
      </c>
      <c r="J15" s="11">
        <f>1261.43*0.3048</f>
        <v>384.48386400000004</v>
      </c>
      <c r="K15" s="4">
        <v>178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454.86</v>
      </c>
      <c r="I18" s="4">
        <v>605</v>
      </c>
      <c r="J18" s="11">
        <v>454.86</v>
      </c>
      <c r="K18" s="4">
        <v>605</v>
      </c>
      <c r="L18" s="4">
        <v>0</v>
      </c>
      <c r="M18" s="4">
        <v>92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274.52970240000002</v>
      </c>
      <c r="I21" s="4">
        <v>262</v>
      </c>
      <c r="J21" s="11">
        <f>900.524*0.3048</f>
        <v>274.47971519999999</v>
      </c>
      <c r="K21" s="4">
        <v>258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320.64999999999998</v>
      </c>
      <c r="I27" s="4">
        <v>117.48099999999999</v>
      </c>
      <c r="J27" s="11">
        <v>320.64999999999998</v>
      </c>
      <c r="K27" s="5">
        <v>117.48099999999999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122.7</v>
      </c>
      <c r="I33" s="4">
        <v>522</v>
      </c>
      <c r="J33" s="11">
        <v>122.7</v>
      </c>
      <c r="K33" s="4">
        <v>522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146.6</v>
      </c>
      <c r="I34" s="4">
        <v>89.587000000000003</v>
      </c>
      <c r="J34" s="11">
        <f>480.192*0.3048</f>
        <v>146.36252160000001</v>
      </c>
      <c r="K34" s="4">
        <v>82.8</v>
      </c>
      <c r="L34" s="9">
        <v>0</v>
      </c>
      <c r="M34" s="9">
        <v>25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355.93419999999998</v>
      </c>
      <c r="I36" s="4">
        <v>370.78699999999998</v>
      </c>
      <c r="J36" s="11">
        <f>(9/12+22)*0.3048+E36</f>
        <v>355.93419999999998</v>
      </c>
      <c r="K36" s="5">
        <v>370.78699999999998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116.650008</v>
      </c>
      <c r="I42" s="4">
        <v>338</v>
      </c>
      <c r="J42" s="11">
        <f>382.579*0.3048</f>
        <v>116.6100792</v>
      </c>
      <c r="K42" s="4">
        <v>336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120.33</v>
      </c>
      <c r="I51" s="4">
        <v>5410</v>
      </c>
      <c r="J51" s="11">
        <v>120.3</v>
      </c>
      <c r="K51" s="4">
        <v>5380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19471.241000000002</v>
      </c>
      <c r="J52" s="11"/>
      <c r="K52" s="22">
        <f>SUM(K11:K51)</f>
        <v>19427.454000000002</v>
      </c>
      <c r="L52" s="22">
        <f t="shared" ref="L52:Q52" si="0">SUM(L11:L51)</f>
        <v>100</v>
      </c>
      <c r="M52" s="22">
        <f t="shared" si="0"/>
        <v>1045.402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387.5</v>
      </c>
      <c r="I55" s="4">
        <v>90</v>
      </c>
      <c r="J55" s="42">
        <v>387.5</v>
      </c>
      <c r="K55" s="4">
        <v>90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24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92.644999999999996</v>
      </c>
      <c r="I65" s="4">
        <v>971.87</v>
      </c>
      <c r="J65" s="11">
        <v>92.644999999999996</v>
      </c>
      <c r="K65" s="4">
        <v>971.87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191.920368</v>
      </c>
      <c r="I68" s="5">
        <v>31.76</v>
      </c>
      <c r="J68" s="7">
        <f>629.66*0.3048</f>
        <v>191.920368</v>
      </c>
      <c r="K68" s="5">
        <v>31.76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2750.01</v>
      </c>
      <c r="J69" s="11"/>
      <c r="K69" s="22">
        <f>SUM(K55:K68)</f>
        <v>2750.01</v>
      </c>
      <c r="L69" s="22">
        <v>8</v>
      </c>
      <c r="M69" s="22">
        <f>SUM(M55:M68)</f>
        <v>53.260000000000005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22221.251000000004</v>
      </c>
      <c r="J70" s="11"/>
      <c r="K70" s="22">
        <f>K69+K52</f>
        <v>22177.464</v>
      </c>
      <c r="L70" s="22">
        <f>L69+L52</f>
        <v>108</v>
      </c>
      <c r="M70" s="22">
        <f>M69+M52</f>
        <v>1098.662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2017-05-19T05:51:46Z</cp:lastPrinted>
  <dcterms:created xsi:type="dcterms:W3CDTF">2000-07-15T07:26:51Z</dcterms:created>
  <dcterms:modified xsi:type="dcterms:W3CDTF">2017-05-19T05:51:47Z</dcterms:modified>
</cp:coreProperties>
</file>