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1" i="3"/>
  <c r="J59"/>
  <c r="J63"/>
  <c r="J40"/>
  <c r="J17"/>
  <c r="J36" l="1"/>
  <c r="J13"/>
  <c r="J41" l="1"/>
  <c r="J23" l="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<sst xmlns="http://schemas.openxmlformats.org/spreadsheetml/2006/main" count="169" uniqueCount="99">
  <si>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</si>
  <si>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</si>
  <si>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</si>
  <si>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</si>
  <si>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</si>
  <si>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</si>
  <si>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</si>
  <si>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</si>
  <si>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</si>
  <si>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</si>
  <si>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</si>
  <si>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</si>
  <si>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</si>
  <si>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</si>
  <si>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</si>
  <si>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</si>
  <si>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</si>
  <si>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</si>
  <si>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</si>
  <si>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</si>
  <si>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</si>
  <si>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</si>
  <si>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</si>
  <si>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</si>
  <si>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</si>
  <si>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</si>
  <si>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</si>
  <si>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</si>
  <si>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</si>
  <si>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</si>
  <si>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</si>
  <si>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</si>
  <si>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</si>
  <si>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</si>
  <si>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</si>
  <si>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</si>
  <si>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</si>
  <si>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</si>
  <si>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</si>
  <si>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</si>
  <si>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</si>
  <si>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</si>
  <si>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</si>
  <si>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</si>
  <si>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</si>
  <si>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</si>
  <si>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</si>
  <si>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</si>
  <si>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</si>
  <si>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</si>
  <si>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</si>
  <si>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</si>
  <si>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</si>
  <si>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</si>
  <si>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</si>
  <si>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</si>
  <si>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</si>
  <si>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</si>
  <si>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</si>
  <si>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</si>
  <si>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</si>
  <si>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</si>
  <si>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</si>
  <si>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</si>
  <si>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</si>
  <si>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</si>
  <si>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</si>
  <si>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</si>
  <si>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</si>
  <si>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</si>
  <si>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</si>
  <si>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</si>
  <si>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</si>
  <si>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</si>
  <si>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</si>
  <si>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</si>
  <si>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</si>
  <si>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</si>
  <si>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</si>
  <si>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</si>
  <si>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</si>
  <si>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</si>
  <si>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</si>
  <si>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</si>
  <si>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</si>
  <si>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</si>
  <si>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</si>
  <si>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</si>
  <si>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</si>
  <si>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</si>
  <si>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</si>
  <si>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</si>
  <si>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</si>
  <si>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</si>
  <si>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</si>
  <si>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</si>
  <si>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 Water level on 24.01.2017</t>
  </si>
  <si>
    <t xml:space="preserve"> TELANGANA MEDIUM IRRIGATION PROJECTS (BASIN WISE) 
DAILY WATER LEVELS on 25.01.2017</t>
  </si>
  <si>
    <t xml:space="preserve"> Water level on 25.01.2017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</si>
</sst>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4" zoomScaleNormal="57" zoomScaleSheetLayoutView="64" workbookViewId="0">
      <pane ySplit="6" topLeftCell="A59" activePane="bottomLeft" state="frozen"/>
      <selection pane="bottomLeft" activeCell="J61" sqref="J6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96</v>
      </c>
      <c r="I3" s="47"/>
      <c r="J3" s="53" t="s">
        <v>98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461.4692</v>
      </c>
      <c r="I13" s="4">
        <v>43.96</v>
      </c>
      <c r="J13" s="15">
        <f>4*0.3048+E13</f>
        <v>461.4692</v>
      </c>
      <c r="K13" s="4">
        <v>43.96</v>
      </c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445.38900000000001</v>
      </c>
      <c r="I17" s="4">
        <v>1386</v>
      </c>
      <c r="J17" s="15">
        <f>1461.1*0.3048</f>
        <v>445.34327999999999</v>
      </c>
      <c r="K17" s="4">
        <v>1365</v>
      </c>
      <c r="L17" s="4">
        <v>0</v>
      </c>
      <c r="M17" s="4">
        <v>140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</v>
      </c>
      <c r="I18" s="4">
        <v>1049</v>
      </c>
      <c r="J18" s="15">
        <v>457.2</v>
      </c>
      <c r="K18" s="4">
        <v>1049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</v>
      </c>
      <c r="I21" s="4">
        <v>469.48599999999999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</v>
      </c>
      <c r="I33" s="4">
        <v>760</v>
      </c>
      <c r="J33" s="15">
        <v>123.7</v>
      </c>
      <c r="K33" s="4">
        <v>760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359.541</v>
      </c>
      <c r="I36" s="4">
        <v>878.84400000000005</v>
      </c>
      <c r="J36" s="15">
        <f>(7/12+34)*0.3048+E36</f>
        <v>359.541</v>
      </c>
      <c r="K36" s="4">
        <v>878.84400000000005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110.1</v>
      </c>
      <c r="I39" s="4">
        <v>72.668000000000006</v>
      </c>
      <c r="J39" s="15">
        <v>110.1</v>
      </c>
      <c r="K39" s="4">
        <v>72.668000000000006</v>
      </c>
      <c r="L39" s="4">
        <v>0</v>
      </c>
      <c r="M39" s="4">
        <v>55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95.329799999999992</v>
      </c>
      <c r="I40" s="4">
        <v>974</v>
      </c>
      <c r="J40" s="15">
        <f>(0/12+28)*0.3048+E40</f>
        <v>95.304400000000001</v>
      </c>
      <c r="K40" s="4">
        <v>974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121.52</v>
      </c>
      <c r="I42" s="4">
        <v>535.6</v>
      </c>
      <c r="J42" s="15">
        <v>121.49</v>
      </c>
      <c r="K42" s="4">
        <v>534.20000000000005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76.534999999999997</v>
      </c>
      <c r="I49" s="4">
        <v>144.36799999999999</v>
      </c>
      <c r="J49" s="9">
        <v>76.435000000000002</v>
      </c>
      <c r="K49" s="5">
        <v>144.36799999999999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72.459999999999994</v>
      </c>
      <c r="I50" s="4">
        <v>466.26400000000001</v>
      </c>
      <c r="J50" s="15">
        <v>72.400000000000006</v>
      </c>
      <c r="K50" s="4">
        <v>458.28199999999998</v>
      </c>
      <c r="L50" s="4">
        <v>0</v>
      </c>
      <c r="M50" s="4">
        <v>92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122.68</v>
      </c>
      <c r="I51" s="4">
        <v>7152</v>
      </c>
      <c r="J51" s="15">
        <v>122.65</v>
      </c>
      <c r="K51" s="4">
        <v>7127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33190.525000000001</v>
      </c>
      <c r="J52" s="15"/>
      <c r="K52" s="14">
        <f>SUM(K11:K51)</f>
        <v>33123.444000000003</v>
      </c>
      <c r="L52" s="14">
        <f>SUM(L11:L51)</f>
        <v>150</v>
      </c>
      <c r="M52" s="14">
        <f>SUM(M11:M51)</f>
        <v>1152.0900000000001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194.55384000000001</v>
      </c>
      <c r="I59" s="4">
        <v>2840</v>
      </c>
      <c r="J59" s="15">
        <f>638.23*0.3048</f>
        <v>194.53250400000002</v>
      </c>
      <c r="K59" s="4">
        <v>2820</v>
      </c>
      <c r="L59" s="4">
        <v>0</v>
      </c>
      <c r="M59" s="4">
        <v>175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513.40512000000001</v>
      </c>
      <c r="I61" s="1">
        <v>1230.4000000000001</v>
      </c>
      <c r="J61" s="15">
        <f>1684.3*0.3048</f>
        <v>513.37464</v>
      </c>
      <c r="K61" s="1">
        <v>1223.26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251.82640000000001</v>
      </c>
      <c r="I63" s="4">
        <v>2468.04</v>
      </c>
      <c r="J63" s="15">
        <f>(4/12+24)*0.3048+E63</f>
        <v>251.21680000000001</v>
      </c>
      <c r="K63" s="4">
        <v>2109.41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93.98</v>
      </c>
      <c r="I65" s="4">
        <v>1493</v>
      </c>
      <c r="J65" s="15">
        <v>94.06</v>
      </c>
      <c r="K65" s="4">
        <v>1528</v>
      </c>
      <c r="L65" s="4">
        <v>405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193.36799999999999</v>
      </c>
      <c r="I68" s="5">
        <v>145.87200000000001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8741.5419999999976</v>
      </c>
      <c r="J69" s="15"/>
      <c r="K69" s="14">
        <f>SUM(K55:K68)</f>
        <v>8390.771999999999</v>
      </c>
      <c r="L69" s="14">
        <f>SUM(L55:L68)</f>
        <v>405</v>
      </c>
      <c r="M69" s="14">
        <f>SUM(M55:M68)</f>
        <v>233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41932.066999999995</v>
      </c>
      <c r="J70" s="15"/>
      <c r="K70" s="14">
        <f>K69+K52</f>
        <v>41514.216</v>
      </c>
      <c r="L70" s="14">
        <f>L69+L52</f>
        <v>555</v>
      </c>
      <c r="M70" s="14">
        <f>M69+M52</f>
        <v>1385.0900000000001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2017-01-24T05:59:28Z</cp:lastPrinted>
  <dcterms:created xsi:type="dcterms:W3CDTF">2000-07-15T07:26:51Z</dcterms:created>
  <dcterms:modified xsi:type="dcterms:W3CDTF">2017-01-25T07:54:04Z</dcterms:modified>
</cp:coreProperties>
</file>